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'1'!$A$1:$D$40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'2-1'!$A$1:$AI$25</definedName>
    <definedName name="_xlnm.Print_Area" localSheetId="6">'3'!$A$1:$DH$23</definedName>
    <definedName name="_xlnm.Print_Area" localSheetId="7">'3-1'!$A$1:$G$35</definedName>
    <definedName name="_xlnm.Print_Area" localSheetId="8">'3-2'!$A$1:$F$12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'6'!$A$1:$H$18</definedName>
    <definedName name="_xlnm.Print_Titles" localSheetId="13">'6'!$1:$18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<sst xmlns="http://schemas.openxmlformats.org/spreadsheetml/2006/main" count="1293" uniqueCount="472">
  <si>
    <t>区经济信息化和科学技术局</t>
  </si>
  <si>
    <t>2020年部门预算</t>
  </si>
  <si>
    <t>报送日期：   2020  年6   月 30  日</t>
  </si>
  <si>
    <t>表1</t>
  </si>
  <si>
    <t>部门收支总表</t>
  </si>
  <si>
    <t>单位名称： 区经济信息化和科学技术局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</si>
  <si>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</si>
  <si>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</si>
  <si>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</si>
  <si>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</si>
  <si>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</si>
  <si>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</si>
  <si>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</si>
  <si>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</si>
  <si>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</si>
  <si>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</si>
  <si>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</si>
  <si>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</si>
  <si>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</si>
  <si>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</si>
  <si>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</si>
  <si>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</si>
  <si>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</si>
  <si>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</si>
  <si>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</si>
  <si>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</si>
  <si>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</si>
  <si>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</si>
  <si>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</si>
  <si>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</si>
  <si>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</si>
  <si>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</si>
  <si>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</si>
  <si>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</si>
  <si>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</si>
  <si>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</si>
  <si>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</si>
  <si>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</si>
  <si>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</si>
  <si>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</si>
  <si>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</si>
  <si>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</si>
  <si>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</si>
  <si>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</si>
  <si>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</si>
  <si>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</si>
  <si>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</si>
  <si>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</si>
  <si>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</si>
  <si>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</si>
  <si>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</si>
  <si>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</si>
  <si>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</si>
  <si>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</si>
  <si>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</si>
  <si>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</si>
  <si>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</si>
  <si>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</si>
  <si>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</si>
  <si>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</si>
  <si>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</si>
  <si>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</si>
  <si>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</si>
  <si>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</si>
  <si>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</si>
  <si>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</si>
  <si>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</si>
  <si>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</si>
  <si>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</si>
  <si>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</si>
  <si>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</si>
  <si>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</si>
  <si>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</si>
  <si>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</si>
  <si>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</si>
  <si>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</si>
  <si>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</si>
  <si>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</si>
  <si>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</si>
  <si>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</si>
  <si>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</si>
  <si>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</si>
  <si>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</si>
  <si>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471401</t>
  </si>
  <si>
    <t xml:space="preserve">  区经济信息化和科学技术局</t>
  </si>
  <si>
    <t>201</t>
  </si>
  <si>
    <t>13</t>
  </si>
  <si>
    <t>01</t>
  </si>
  <si>
    <t xml:space="preserve">  471401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</si>
  <si>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</si>
  <si>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</si>
  <si>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</si>
  <si>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</si>
  <si>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</si>
  <si>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</si>
  <si>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</si>
  <si>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</si>
  <si>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</si>
  <si>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</si>
  <si>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</si>
  <si>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</si>
  <si>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</si>
  <si>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</si>
  <si>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</si>
  <si>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</si>
  <si>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</si>
  <si>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</si>
  <si>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</si>
  <si>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</si>
  <si>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</si>
  <si>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</si>
  <si>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</si>
  <si>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</si>
  <si>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</si>
  <si>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</si>
  <si>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</si>
  <si>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</si>
  <si>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</si>
  <si>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</si>
  <si>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</si>
  <si>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</si>
  <si>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</si>
  <si>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</si>
  <si>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</si>
  <si>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</si>
  <si>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</si>
  <si>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</si>
  <si>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</si>
  <si>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</si>
  <si>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</si>
  <si>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</si>
  <si>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</si>
  <si>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</si>
  <si>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</si>
  <si>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</si>
  <si>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</si>
  <si>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</si>
  <si>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</si>
  <si>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</si>
  <si>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</si>
  <si>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</si>
  <si>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</si>
  <si>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</si>
  <si>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</si>
  <si>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</si>
  <si>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</si>
  <si>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</si>
  <si>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</si>
  <si>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</si>
  <si>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</si>
  <si>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</si>
  <si>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</si>
  <si>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</si>
  <si>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</si>
  <si>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</si>
  <si>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</si>
  <si>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</si>
  <si>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</si>
  <si>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</si>
  <si>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</si>
  <si>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</si>
  <si>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</si>
  <si>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</si>
  <si>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</si>
  <si>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</si>
  <si>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</si>
  <si>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</si>
  <si>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</si>
  <si>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</si>
  <si>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</si>
  <si>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</si>
  <si>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>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</si>
  <si>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</si>
  <si>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</si>
  <si>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</si>
  <si>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</si>
  <si>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</si>
  <si>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</si>
  <si>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</si>
  <si>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505</t>
  </si>
  <si>
    <t>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</si>
  <si>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</si>
  <si>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</si>
  <si>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</si>
  <si>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</si>
  <si>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>对个人和家庭的补助（政府预算）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</si>
  <si>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</si>
  <si>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</si>
  <si>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</si>
  <si>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</si>
  <si>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</si>
  <si>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</si>
  <si>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</si>
  <si>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</si>
  <si>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</si>
  <si>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</si>
  <si>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</si>
  <si>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</si>
  <si>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</si>
  <si>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</si>
  <si>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</si>
  <si>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</si>
  <si>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</si>
  <si>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</si>
  <si>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</si>
  <si>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</si>
  <si>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</si>
  <si>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</si>
  <si>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</si>
  <si>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</si>
  <si>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</si>
  <si>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</si>
  <si>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</si>
  <si>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</si>
  <si>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</si>
  <si>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</si>
  <si>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</si>
  <si>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</si>
  <si>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</si>
  <si>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</si>
  <si>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</si>
  <si>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</si>
  <si>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</si>
  <si>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</si>
  <si>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</si>
  <si>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</si>
  <si>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</si>
  <si>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</si>
  <si>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</si>
  <si>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</si>
  <si>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</si>
  <si>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</si>
  <si>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</si>
  <si>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</si>
  <si>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</si>
  <si>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</si>
  <si>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</si>
  <si>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</si>
  <si>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</si>
  <si>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</si>
  <si>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</si>
  <si>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</si>
  <si>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</si>
  <si>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</si>
  <si>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</si>
  <si>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</si>
  <si>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</si>
  <si>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</si>
  <si>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</si>
  <si>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</si>
  <si>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</si>
  <si>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</si>
  <si>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</si>
  <si>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</si>
  <si>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</si>
  <si>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</si>
  <si>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</si>
  <si>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</si>
  <si>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</si>
  <si>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</si>
  <si>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</si>
  <si>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</si>
  <si>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</si>
  <si>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</si>
  <si>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</si>
  <si>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</si>
  <si>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</si>
  <si>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</si>
  <si>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</si>
  <si>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</si>
  <si>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</si>
  <si>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</si>
  <si>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</si>
  <si>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</si>
  <si>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</si>
  <si>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</si>
  <si>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</si>
  <si>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</si>
  <si>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</si>
  <si>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</si>
  <si>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</si>
  <si>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</si>
  <si>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</si>
  <si>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</si>
  <si>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一般公共服务支出</t>
  </si>
  <si>
    <t xml:space="preserve">  商贸事务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</si>
  <si>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</si>
  <si>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</si>
  <si>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</si>
  <si>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</si>
  <si>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</si>
  <si>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</si>
  <si>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</si>
  <si>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</si>
  <si>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</si>
  <si>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</si>
  <si>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</si>
  <si>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</si>
  <si>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</si>
  <si>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</si>
  <si>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</si>
  <si>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</si>
  <si>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</si>
  <si>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</si>
  <si>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</si>
  <si>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</si>
  <si>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>08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</si>
  <si>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</si>
  <si>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</si>
  <si>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</si>
  <si>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</si>
  <si>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</si>
  <si>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</si>
  <si>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</si>
  <si>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</si>
  <si>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</si>
  <si>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</si>
  <si>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</si>
  <si>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</si>
  <si>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</si>
  <si>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</si>
  <si>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</si>
  <si>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</si>
  <si>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</si>
  <si>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</si>
  <si>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</si>
  <si>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</si>
  <si>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</si>
  <si>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</si>
  <si>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</si>
  <si>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</si>
  <si>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</si>
  <si>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</si>
  <si>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</si>
  <si>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>09</t>
  </si>
  <si>
    <t xml:space="preserve">      奖励金</t>
  </si>
  <si>
    <t>表3-2</t>
  </si>
  <si>
    <t>一般公共预算项目支出预算表</t>
  </si>
  <si>
    <t>单位名称（项目）</t>
  </si>
  <si>
    <t xml:space="preserve">      2020年部门争取资金工作经费</t>
  </si>
  <si>
    <t xml:space="preserve">      2020年产业发展工作经费</t>
  </si>
  <si>
    <t xml:space="preserve">      2020年招商引资工作经费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</si>
  <si>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</si>
  <si>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</si>
  <si>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</si>
  <si>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</si>
  <si>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</si>
  <si>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</si>
  <si>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</si>
  <si>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</si>
  <si>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</si>
  <si>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</si>
  <si>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</si>
  <si>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</si>
  <si>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</si>
  <si>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</si>
  <si>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</si>
  <si>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</si>
  <si>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</si>
  <si>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</si>
  <si>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</si>
  <si>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</si>
  <si>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</si>
  <si>
    <t xml:space="preserve"> 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</si>
  <si>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</si>
  <si>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</si>
  <si>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</si>
  <si>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</si>
  <si>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</si>
  <si>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</si>
  <si>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</si>
  <si>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其他资金</t>
  </si>
  <si>
    <t>项目完成指标</t>
  </si>
  <si>
    <t>效益指标</t>
  </si>
  <si>
    <t>满意度指标</t>
  </si>
  <si>
    <t>指标值</t>
  </si>
  <si>
    <t xml:space="preserve">  2020年部门争取资金工作经费</t>
  </si>
  <si>
    <t>新增规上工业企业2家，另外一次性申报3家，预计全年新增规上工业企业5家，超市下达目标2家；完成工业投资15.87亿元，技改投资13.6亿元，预计全年完成工业投资18亿元，技改投资13.99亿元。</t>
  </si>
  <si>
    <t>项目完成时间</t>
  </si>
  <si>
    <t>2020年12月份</t>
  </si>
  <si>
    <t>规上工业利润总额</t>
  </si>
  <si>
    <t>2.78亿元，同比增长25.9%</t>
  </si>
  <si>
    <t>社会满意</t>
  </si>
  <si>
    <t>100%</t>
  </si>
  <si>
    <t xml:space="preserve">  </t>
  </si>
  <si>
    <t>全区工业总产值突破100亿元关口</t>
  </si>
  <si>
    <t>工业总产值100亿元</t>
  </si>
  <si>
    <t>带动昭化区经济发展</t>
  </si>
  <si>
    <t>同比增长19.21%</t>
  </si>
  <si>
    <t>规上企业</t>
  </si>
  <si>
    <t>270万元</t>
  </si>
  <si>
    <t>助力柏林沟4A及景区增加游客</t>
  </si>
  <si>
    <t>创建生态健康旅游名市</t>
  </si>
  <si>
    <t>科技企业</t>
  </si>
  <si>
    <t>30万元</t>
  </si>
  <si>
    <t>助推企业转型升级</t>
  </si>
  <si>
    <t>4家企业建立现代化企业制度</t>
  </si>
  <si>
    <t xml:space="preserve">  2020年产业发展工作经费</t>
  </si>
  <si>
    <t>规上工业总产值实现86.63亿元，同比增长16.7%；预计规上工业增加值增速12.6%，预计全年完成工业投资17亿元。预计全年重点骨干企业新增产值7.5亿元。</t>
  </si>
  <si>
    <t>工业底盘更加坚实</t>
  </si>
  <si>
    <t>24家规上企业运行良好</t>
  </si>
  <si>
    <t>全区工业企业新增本地劳动力181人就业</t>
  </si>
  <si>
    <t>社会满意度</t>
  </si>
  <si>
    <t>99%</t>
  </si>
  <si>
    <t>为企业年节约用电成本</t>
  </si>
  <si>
    <t>1000万元以上</t>
  </si>
  <si>
    <t>促进民营经济健康发展逐年增加税收</t>
  </si>
  <si>
    <t>10%</t>
  </si>
  <si>
    <t>2020年12月</t>
  </si>
  <si>
    <t>增加税收收入</t>
  </si>
  <si>
    <t>5%</t>
  </si>
  <si>
    <t>同比增长16.6%</t>
  </si>
  <si>
    <t>企业对税收贡献越来越增强</t>
  </si>
  <si>
    <t>同比增长29.3%</t>
  </si>
  <si>
    <t xml:space="preserve">  2020年招商引资工作经费</t>
  </si>
  <si>
    <t>创新招商方式,采用委托招商、以商招商、小分队招商等方式，以成都为重点辐射长三角、珠三角、京津冀，紧紧围绕食品饮料、家居建材产业，引进一批带动力强的优质项目，不断优化我区工业布局。做好跟踪服务,实施项目手续一站式代办和现场专班服务。全年共签约工业项目36个，总投资62.68亿元。</t>
  </si>
  <si>
    <t>签约企业</t>
  </si>
  <si>
    <t>52家</t>
  </si>
  <si>
    <t>持续推进我区财政收入，逐年增加税收</t>
  </si>
  <si>
    <t>企业满意</t>
  </si>
  <si>
    <t>98%</t>
  </si>
  <si>
    <t>签约金额</t>
  </si>
  <si>
    <t>33.5亿元</t>
  </si>
  <si>
    <t>在谈家居企业</t>
  </si>
  <si>
    <t>120余家</t>
  </si>
  <si>
    <t>完成区政府签订的招商引资协议</t>
  </si>
  <si>
    <t>家居建材行业产值预计可实现24亿元</t>
  </si>
  <si>
    <t>节约工作经费</t>
  </si>
  <si>
    <t>5万元</t>
  </si>
  <si>
    <t>同比增长19.28%</t>
  </si>
  <si>
    <t xml:space="preserve">  科技推广与产业发展</t>
  </si>
  <si>
    <t>围绕市建设创新型农村的目标，建立面向需求、公共服务能力需强化的专业技术服务平台，加快科技创新创业平台建设，增强自主创新能力；开展新农村科技示范村、科技服务体系和服务能力建设。建设百亩猕猴桃产业园。建成观光区、采摘体验区、休闲度假体验区和野生猕猴桃试验区。</t>
  </si>
  <si>
    <t>开展农业技术培训</t>
  </si>
  <si>
    <t>10次</t>
  </si>
  <si>
    <t>带动贫困户增收</t>
  </si>
  <si>
    <t>227户</t>
  </si>
  <si>
    <t>农民满意度</t>
  </si>
  <si>
    <t>培育贫困村农业科技示范户</t>
  </si>
  <si>
    <t>242户</t>
  </si>
  <si>
    <t>农民增收逐年增加</t>
  </si>
  <si>
    <t>资金拨付及时，项目有序进行</t>
  </si>
  <si>
    <t>之中申报省、市级科技项目23项</t>
  </si>
  <si>
    <t>解决贫困村就业人员</t>
  </si>
  <si>
    <t>678人</t>
  </si>
  <si>
    <t>培育省级科技示范村扶贫村</t>
  </si>
  <si>
    <t>2个</t>
  </si>
  <si>
    <t>组织农产品加工企业建立蔬菜、水果、中药材等种植基地</t>
  </si>
  <si>
    <t>1250亩</t>
  </si>
  <si>
    <t xml:space="preserve">  区级重点项目工作经费</t>
  </si>
  <si>
    <t>助推我区工业化、城镇化跨越式发展</t>
  </si>
  <si>
    <t>15家重点企业新增产值</t>
  </si>
  <si>
    <t>10.2亿元</t>
  </si>
  <si>
    <t>96%</t>
  </si>
  <si>
    <t>3.2亿元</t>
  </si>
  <si>
    <t>超市上下达任务</t>
  </si>
  <si>
    <t>2.0%</t>
  </si>
  <si>
    <t>规上工业总产值</t>
  </si>
  <si>
    <t>96.4亿元</t>
  </si>
  <si>
    <t>民营经济增加值占GDP</t>
  </si>
  <si>
    <t>56.10%</t>
  </si>
  <si>
    <t xml:space="preserve">  专项招商引资经费</t>
  </si>
  <si>
    <t>一是压实招商责任。落实全员招商，年底斗硬考核。二是进一步完善招商政策。加大招商政策投放力度，确保招商实效。其次实施精准招商目标，招商目标要大中小并举，重点招引品牌企业和知名企业。</t>
  </si>
  <si>
    <t>完成政府签订的招商引资协议</t>
  </si>
  <si>
    <t>建材行业产值预计实现24亿元</t>
  </si>
  <si>
    <t>引进家居企业</t>
  </si>
  <si>
    <t>引进工业企业</t>
  </si>
  <si>
    <t>2家</t>
  </si>
  <si>
    <t>持续推进我区财正收入，逐年增加税收</t>
  </si>
  <si>
    <t>引进食品类企业</t>
  </si>
  <si>
    <t>3家</t>
  </si>
  <si>
    <t>严格控制项目成本</t>
  </si>
  <si>
    <t>努力争取当年招商引资工资经费在预算指标内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</si>
</sst>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</cellStyleXfs>
  <cellXfs count="209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" fontId="4" fillId="0" borderId="27" xfId="0" applyNumberFormat="1" applyFont="1" applyBorder="1" applyAlignment="1" applyProtection="1">
      <alignment vertical="center" wrapText="1"/>
      <protection/>
    </xf>
    <xf numFmtId="4" fontId="4" fillId="0" borderId="28" xfId="0" applyNumberFormat="1" applyFont="1" applyBorder="1" applyAlignment="1" applyProtection="1">
      <alignment vertical="center" wrapText="1"/>
      <protection/>
    </xf>
    <xf numFmtId="4" fontId="4" fillId="0" borderId="29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35" xfId="0" applyNumberFormat="1" applyFont="1" applyBorder="1" applyAlignment="1" applyProtection="1">
      <alignment vertical="center" wrapText="1"/>
      <protection/>
    </xf>
    <xf numFmtId="4" fontId="4" fillId="0" borderId="36" xfId="0" applyNumberFormat="1" applyFont="1" applyBorder="1" applyAlignment="1" applyProtection="1">
      <alignment vertical="center" wrapText="1"/>
      <protection/>
    </xf>
    <xf numFmtId="4" fontId="4" fillId="0" borderId="37" xfId="0" applyNumberFormat="1" applyFont="1" applyBorder="1" applyAlignment="1" applyProtection="1">
      <alignment vertical="center" wrapText="1"/>
      <protection/>
    </xf>
    <xf numFmtId="4" fontId="4" fillId="0" borderId="38" xfId="0" applyNumberFormat="1" applyFont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 applyProtection="1">
      <alignment horizontal="left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4" fontId="4" fillId="0" borderId="45" xfId="0" applyNumberFormat="1" applyFont="1" applyBorder="1" applyAlignment="1" applyProtection="1">
      <alignment vertical="center" wrapText="1"/>
      <protection/>
    </xf>
    <xf numFmtId="4" fontId="4" fillId="0" borderId="26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4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 applyProtection="1">
      <alignment horizontal="center" vertical="center"/>
      <protection/>
    </xf>
    <xf numFmtId="4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4" fillId="0" borderId="53" xfId="0" applyNumberFormat="1" applyFont="1" applyFill="1" applyBorder="1" applyAlignment="1">
      <alignment vertical="center"/>
    </xf>
    <xf numFmtId="4" fontId="2" fillId="0" borderId="54" xfId="0" applyNumberFormat="1" applyFont="1" applyBorder="1" applyAlignment="1" applyProtection="1">
      <alignment vertical="center" wrapText="1"/>
      <protection/>
    </xf>
    <xf numFmtId="4" fontId="2" fillId="0" borderId="55" xfId="0" applyNumberFormat="1" applyFont="1" applyBorder="1" applyAlignment="1" applyProtection="1">
      <alignment vertical="center" wrapText="1"/>
      <protection/>
    </xf>
    <xf numFmtId="1" fontId="0" fillId="0" borderId="10" xfId="0" applyNumberFormat="1" applyBorder="1" applyAlignment="1">
      <alignment vertical="center"/>
    </xf>
    <xf numFmtId="4" fontId="2" fillId="0" borderId="19" xfId="0" applyNumberFormat="1" applyFont="1" applyBorder="1" applyAlignment="1">
      <alignment vertical="center" wrapText="1"/>
    </xf>
    <xf numFmtId="4" fontId="2" fillId="0" borderId="56" xfId="0" applyNumberFormat="1" applyFont="1" applyBorder="1" applyAlignment="1" applyProtection="1">
      <alignment vertical="center" wrapText="1"/>
      <protection/>
    </xf>
    <xf numFmtId="4" fontId="2" fillId="0" borderId="50" xfId="0" applyNumberFormat="1" applyFont="1" applyBorder="1" applyAlignment="1" applyProtection="1">
      <alignment vertical="center" wrapText="1"/>
      <protection/>
    </xf>
    <xf numFmtId="4" fontId="2" fillId="0" borderId="57" xfId="0" applyNumberFormat="1" applyFont="1" applyBorder="1" applyAlignment="1" applyProtection="1">
      <alignment vertical="center" wrapText="1"/>
      <protection/>
    </xf>
    <xf numFmtId="4" fontId="2" fillId="0" borderId="58" xfId="0" applyNumberFormat="1" applyFont="1" applyBorder="1" applyAlignment="1" applyProtection="1">
      <alignment vertical="center" wrapText="1"/>
      <protection/>
    </xf>
    <xf numFmtId="4" fontId="2" fillId="0" borderId="59" xfId="0" applyNumberFormat="1" applyFont="1" applyBorder="1" applyAlignment="1" applyProtection="1">
      <alignment vertical="center" wrapText="1"/>
      <protection/>
    </xf>
    <xf numFmtId="4" fontId="2" fillId="0" borderId="60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58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51" fillId="0" borderId="10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63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64" xfId="0" applyNumberFormat="1" applyFont="1" applyBorder="1" applyAlignment="1">
      <alignment vertical="center" wrapText="1"/>
    </xf>
    <xf numFmtId="4" fontId="2" fillId="0" borderId="65" xfId="0" applyNumberFormat="1" applyFont="1" applyBorder="1" applyAlignment="1">
      <alignment vertical="center" wrapText="1"/>
    </xf>
    <xf numFmtId="4" fontId="2" fillId="0" borderId="66" xfId="0" applyNumberFormat="1" applyFont="1" applyBorder="1" applyAlignment="1">
      <alignment vertical="center" wrapText="1"/>
    </xf>
    <xf numFmtId="3" fontId="2" fillId="0" borderId="62" xfId="0" applyNumberFormat="1" applyFont="1" applyBorder="1" applyAlignment="1" applyProtection="1">
      <alignment vertical="center" wrapText="1"/>
      <protection/>
    </xf>
    <xf numFmtId="0" fontId="2" fillId="0" borderId="48" xfId="0" applyNumberFormat="1" applyFont="1" applyFill="1" applyBorder="1" applyAlignment="1">
      <alignment vertical="center"/>
    </xf>
    <xf numFmtId="4" fontId="2" fillId="0" borderId="62" xfId="0" applyNumberFormat="1" applyFont="1" applyBorder="1" applyAlignment="1" applyProtection="1">
      <alignment vertical="center" wrapText="1"/>
      <protection/>
    </xf>
    <xf numFmtId="4" fontId="2" fillId="0" borderId="40" xfId="0" applyNumberFormat="1" applyFont="1" applyBorder="1" applyAlignment="1" applyProtection="1">
      <alignment vertical="center" wrapText="1"/>
      <protection/>
    </xf>
    <xf numFmtId="4" fontId="2" fillId="0" borderId="67" xfId="0" applyNumberFormat="1" applyFont="1" applyBorder="1" applyAlignment="1" applyProtection="1">
      <alignment vertical="center" wrapText="1"/>
      <protection/>
    </xf>
    <xf numFmtId="3" fontId="2" fillId="0" borderId="68" xfId="0" applyNumberFormat="1" applyFont="1" applyBorder="1" applyAlignment="1">
      <alignment horizontal="right" vertical="center" wrapText="1"/>
    </xf>
    <xf numFmtId="4" fontId="2" fillId="0" borderId="69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70" xfId="0" applyNumberFormat="1" applyFont="1" applyBorder="1" applyAlignment="1">
      <alignment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4" fontId="2" fillId="0" borderId="71" xfId="0" applyNumberFormat="1" applyFont="1" applyBorder="1" applyAlignment="1">
      <alignment vertical="center" wrapText="1"/>
    </xf>
    <xf numFmtId="4" fontId="2" fillId="0" borderId="72" xfId="0" applyNumberFormat="1" applyFont="1" applyBorder="1" applyAlignment="1">
      <alignment vertical="center" wrapText="1"/>
    </xf>
    <xf numFmtId="4" fontId="2" fillId="0" borderId="73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33" borderId="74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4" fontId="2" fillId="0" borderId="35" xfId="0" applyNumberFormat="1" applyFont="1" applyBorder="1" applyAlignment="1" applyProtection="1">
      <alignment vertical="center" wrapText="1"/>
      <protection/>
    </xf>
    <xf numFmtId="4" fontId="2" fillId="0" borderId="36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Border="1" applyAlignment="1" applyProtection="1">
      <alignment vertical="center" wrapText="1"/>
      <protection/>
    </xf>
    <xf numFmtId="0" fontId="4" fillId="0" borderId="75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40" xfId="0" applyNumberFormat="1" applyFont="1" applyBorder="1" applyAlignment="1" applyProtection="1">
      <alignment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4" fontId="4" fillId="0" borderId="14" xfId="0" applyNumberFormat="1" applyFont="1" applyBorder="1" applyAlignment="1" applyProtection="1">
      <alignment vertical="center" wrapText="1"/>
      <protection/>
    </xf>
    <xf numFmtId="4" fontId="4" fillId="0" borderId="77" xfId="0" applyNumberFormat="1" applyFont="1" applyBorder="1" applyAlignment="1" applyProtection="1">
      <alignment vertical="center" wrapText="1"/>
      <protection/>
    </xf>
    <xf numFmtId="4" fontId="4" fillId="0" borderId="78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19" xfId="0" applyNumberFormat="1" applyFont="1" applyBorder="1" applyAlignment="1" applyProtection="1">
      <alignment vertical="center" wrapText="1"/>
      <protection/>
    </xf>
    <xf numFmtId="4" fontId="2" fillId="0" borderId="79" xfId="0" applyNumberFormat="1" applyFont="1" applyBorder="1" applyAlignment="1" applyProtection="1">
      <alignment vertical="center" wrapText="1"/>
      <protection/>
    </xf>
    <xf numFmtId="4" fontId="2" fillId="0" borderId="62" xfId="0" applyNumberFormat="1" applyFont="1" applyBorder="1" applyAlignment="1">
      <alignment vertical="center" wrapText="1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71" xfId="0" applyNumberFormat="1" applyFont="1" applyBorder="1" applyAlignment="1">
      <alignment horizontal="right" vertical="center" wrapText="1"/>
    </xf>
    <xf numFmtId="181" fontId="8" fillId="0" borderId="47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03"/>
    </row>
    <row r="3" ht="102" customHeight="1">
      <c r="A3" s="204" t="s">
        <v>0</v>
      </c>
    </row>
    <row r="4" ht="107.25" customHeight="1">
      <c r="A4" s="205" t="s">
        <v>1</v>
      </c>
    </row>
    <row r="5" ht="409.5" customHeight="1" hidden="1">
      <c r="A5" s="206"/>
    </row>
    <row r="6" ht="29.25" customHeight="1">
      <c r="A6" s="207"/>
    </row>
    <row r="7" ht="78" customHeight="1"/>
    <row r="8" ht="82.5" customHeight="1">
      <c r="A8" s="208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5" t="s">
        <v>342</v>
      </c>
    </row>
    <row r="2" spans="1:8" ht="25.5" customHeight="1">
      <c r="A2" s="21" t="s">
        <v>343</v>
      </c>
      <c r="B2" s="21"/>
      <c r="C2" s="21"/>
      <c r="D2" s="21"/>
      <c r="E2" s="21"/>
      <c r="F2" s="21"/>
      <c r="G2" s="21"/>
      <c r="H2" s="21"/>
    </row>
    <row r="3" spans="1:8" ht="19.5" customHeight="1">
      <c r="A3" s="47" t="s">
        <v>5</v>
      </c>
      <c r="B3" s="48"/>
      <c r="C3" s="48"/>
      <c r="D3" s="48"/>
      <c r="E3" s="48"/>
      <c r="F3" s="48"/>
      <c r="G3" s="48"/>
      <c r="H3" s="25" t="s">
        <v>6</v>
      </c>
    </row>
    <row r="4" spans="1:8" ht="19.5" customHeight="1">
      <c r="A4" s="49" t="s">
        <v>344</v>
      </c>
      <c r="B4" s="49" t="s">
        <v>345</v>
      </c>
      <c r="C4" s="30" t="s">
        <v>346</v>
      </c>
      <c r="D4" s="30"/>
      <c r="E4" s="50"/>
      <c r="F4" s="50"/>
      <c r="G4" s="50"/>
      <c r="H4" s="30"/>
    </row>
    <row r="5" spans="1:8" ht="19.5" customHeight="1">
      <c r="A5" s="49"/>
      <c r="B5" s="49"/>
      <c r="C5" s="51" t="s">
        <v>58</v>
      </c>
      <c r="D5" s="52" t="s">
        <v>224</v>
      </c>
      <c r="E5" s="53" t="s">
        <v>347</v>
      </c>
      <c r="F5" s="54"/>
      <c r="G5" s="55"/>
      <c r="H5" s="56" t="s">
        <v>229</v>
      </c>
    </row>
    <row r="6" spans="1:8" ht="33.75" customHeight="1">
      <c r="A6" s="38"/>
      <c r="B6" s="38"/>
      <c r="C6" s="57"/>
      <c r="D6" s="39"/>
      <c r="E6" s="58" t="s">
        <v>74</v>
      </c>
      <c r="F6" s="59" t="s">
        <v>348</v>
      </c>
      <c r="G6" s="60" t="s">
        <v>349</v>
      </c>
      <c r="H6" s="61"/>
    </row>
    <row r="7" spans="1:8" ht="19.5" customHeight="1">
      <c r="A7" s="41" t="s">
        <v>82</v>
      </c>
      <c r="B7" s="62" t="s">
        <v>58</v>
      </c>
      <c r="C7" s="63">
        <f>SUM(D7,E7,H7)</f>
        <v>129000</v>
      </c>
      <c r="D7" s="64">
        <v>0</v>
      </c>
      <c r="E7" s="64">
        <f>SUM(F7,G7)</f>
        <v>0</v>
      </c>
      <c r="F7" s="64">
        <v>0</v>
      </c>
      <c r="G7" s="65">
        <v>0</v>
      </c>
      <c r="H7" s="66">
        <v>129000</v>
      </c>
    </row>
    <row r="8" spans="1:8" ht="19.5" customHeight="1">
      <c r="A8" s="41" t="s">
        <v>82</v>
      </c>
      <c r="B8" s="62" t="s">
        <v>0</v>
      </c>
      <c r="C8" s="63">
        <f>SUM(D8,E8,H8)</f>
        <v>129000</v>
      </c>
      <c r="D8" s="64">
        <v>0</v>
      </c>
      <c r="E8" s="64">
        <f>SUM(F8,G8)</f>
        <v>0</v>
      </c>
      <c r="F8" s="64">
        <v>0</v>
      </c>
      <c r="G8" s="65">
        <v>0</v>
      </c>
      <c r="H8" s="66">
        <v>129000</v>
      </c>
    </row>
    <row r="9" spans="1:8" ht="19.5" customHeight="1">
      <c r="A9" s="41" t="s">
        <v>83</v>
      </c>
      <c r="B9" s="62" t="s">
        <v>84</v>
      </c>
      <c r="C9" s="63">
        <f>SUM(D9,E9,H9)</f>
        <v>129000</v>
      </c>
      <c r="D9" s="64">
        <v>0</v>
      </c>
      <c r="E9" s="64">
        <f>SUM(F9,G9)</f>
        <v>0</v>
      </c>
      <c r="F9" s="64">
        <v>0</v>
      </c>
      <c r="G9" s="65">
        <v>0</v>
      </c>
      <c r="H9" s="66">
        <v>129000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350</v>
      </c>
    </row>
    <row r="2" spans="1:8" ht="19.5" customHeight="1">
      <c r="A2" s="21" t="s">
        <v>351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5</v>
      </c>
      <c r="B3" s="23"/>
      <c r="C3" s="23"/>
      <c r="D3" s="23"/>
      <c r="E3" s="23"/>
      <c r="F3" s="24"/>
      <c r="G3" s="24"/>
      <c r="H3" s="25" t="s">
        <v>6</v>
      </c>
    </row>
    <row r="4" spans="1:8" ht="19.5" customHeight="1">
      <c r="A4" s="26" t="s">
        <v>57</v>
      </c>
      <c r="B4" s="27"/>
      <c r="C4" s="27"/>
      <c r="D4" s="27"/>
      <c r="E4" s="28"/>
      <c r="F4" s="29" t="s">
        <v>352</v>
      </c>
      <c r="G4" s="30"/>
      <c r="H4" s="30"/>
    </row>
    <row r="5" spans="1:8" ht="19.5" customHeight="1">
      <c r="A5" s="26" t="s">
        <v>66</v>
      </c>
      <c r="B5" s="27"/>
      <c r="C5" s="28"/>
      <c r="D5" s="31" t="s">
        <v>67</v>
      </c>
      <c r="E5" s="32" t="s">
        <v>109</v>
      </c>
      <c r="F5" s="33" t="s">
        <v>58</v>
      </c>
      <c r="G5" s="33" t="s">
        <v>105</v>
      </c>
      <c r="H5" s="30" t="s">
        <v>106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82</v>
      </c>
      <c r="B7" s="41" t="s">
        <v>82</v>
      </c>
      <c r="C7" s="41" t="s">
        <v>82</v>
      </c>
      <c r="D7" s="41" t="s">
        <v>82</v>
      </c>
      <c r="E7" s="41" t="s">
        <v>82</v>
      </c>
      <c r="F7" s="42">
        <f aca="true" t="shared" si="0" ref="F7:F16">SUM(G7,H7)</f>
        <v>0</v>
      </c>
      <c r="G7" s="43" t="s">
        <v>82</v>
      </c>
      <c r="H7" s="44" t="s">
        <v>82</v>
      </c>
    </row>
    <row r="8" spans="1:8" ht="19.5" customHeight="1">
      <c r="A8" s="41" t="s">
        <v>82</v>
      </c>
      <c r="B8" s="41" t="s">
        <v>82</v>
      </c>
      <c r="C8" s="41" t="s">
        <v>82</v>
      </c>
      <c r="D8" s="41" t="s">
        <v>82</v>
      </c>
      <c r="E8" s="41" t="s">
        <v>82</v>
      </c>
      <c r="F8" s="42">
        <f t="shared" si="0"/>
        <v>0</v>
      </c>
      <c r="G8" s="43" t="s">
        <v>82</v>
      </c>
      <c r="H8" s="44" t="s">
        <v>82</v>
      </c>
    </row>
    <row r="9" spans="1:8" ht="19.5" customHeight="1">
      <c r="A9" s="41" t="s">
        <v>82</v>
      </c>
      <c r="B9" s="41" t="s">
        <v>82</v>
      </c>
      <c r="C9" s="41" t="s">
        <v>82</v>
      </c>
      <c r="D9" s="41" t="s">
        <v>82</v>
      </c>
      <c r="E9" s="41" t="s">
        <v>82</v>
      </c>
      <c r="F9" s="42">
        <f t="shared" si="0"/>
        <v>0</v>
      </c>
      <c r="G9" s="43" t="s">
        <v>82</v>
      </c>
      <c r="H9" s="44" t="s">
        <v>82</v>
      </c>
    </row>
    <row r="10" spans="1:8" ht="19.5" customHeight="1">
      <c r="A10" s="41" t="s">
        <v>82</v>
      </c>
      <c r="B10" s="41" t="s">
        <v>82</v>
      </c>
      <c r="C10" s="41" t="s">
        <v>82</v>
      </c>
      <c r="D10" s="41" t="s">
        <v>82</v>
      </c>
      <c r="E10" s="41" t="s">
        <v>82</v>
      </c>
      <c r="F10" s="42">
        <f t="shared" si="0"/>
        <v>0</v>
      </c>
      <c r="G10" s="43" t="s">
        <v>82</v>
      </c>
      <c r="H10" s="44" t="s">
        <v>82</v>
      </c>
    </row>
    <row r="11" spans="1:8" ht="19.5" customHeight="1">
      <c r="A11" s="41" t="s">
        <v>82</v>
      </c>
      <c r="B11" s="41" t="s">
        <v>82</v>
      </c>
      <c r="C11" s="41" t="s">
        <v>82</v>
      </c>
      <c r="D11" s="41" t="s">
        <v>82</v>
      </c>
      <c r="E11" s="41" t="s">
        <v>82</v>
      </c>
      <c r="F11" s="42">
        <f t="shared" si="0"/>
        <v>0</v>
      </c>
      <c r="G11" s="43" t="s">
        <v>82</v>
      </c>
      <c r="H11" s="44" t="s">
        <v>82</v>
      </c>
    </row>
    <row r="12" spans="1:8" ht="19.5" customHeight="1">
      <c r="A12" s="41" t="s">
        <v>82</v>
      </c>
      <c r="B12" s="41" t="s">
        <v>82</v>
      </c>
      <c r="C12" s="41" t="s">
        <v>82</v>
      </c>
      <c r="D12" s="41" t="s">
        <v>82</v>
      </c>
      <c r="E12" s="41" t="s">
        <v>82</v>
      </c>
      <c r="F12" s="42">
        <f t="shared" si="0"/>
        <v>0</v>
      </c>
      <c r="G12" s="43" t="s">
        <v>82</v>
      </c>
      <c r="H12" s="44" t="s">
        <v>82</v>
      </c>
    </row>
    <row r="13" spans="1:8" ht="19.5" customHeight="1">
      <c r="A13" s="41" t="s">
        <v>82</v>
      </c>
      <c r="B13" s="41" t="s">
        <v>82</v>
      </c>
      <c r="C13" s="41" t="s">
        <v>82</v>
      </c>
      <c r="D13" s="41" t="s">
        <v>82</v>
      </c>
      <c r="E13" s="41" t="s">
        <v>82</v>
      </c>
      <c r="F13" s="42">
        <f t="shared" si="0"/>
        <v>0</v>
      </c>
      <c r="G13" s="43" t="s">
        <v>82</v>
      </c>
      <c r="H13" s="44" t="s">
        <v>82</v>
      </c>
    </row>
    <row r="14" spans="1:8" ht="19.5" customHeight="1">
      <c r="A14" s="41" t="s">
        <v>82</v>
      </c>
      <c r="B14" s="41" t="s">
        <v>82</v>
      </c>
      <c r="C14" s="41" t="s">
        <v>82</v>
      </c>
      <c r="D14" s="41" t="s">
        <v>82</v>
      </c>
      <c r="E14" s="41" t="s">
        <v>82</v>
      </c>
      <c r="F14" s="42">
        <f t="shared" si="0"/>
        <v>0</v>
      </c>
      <c r="G14" s="43" t="s">
        <v>82</v>
      </c>
      <c r="H14" s="44" t="s">
        <v>82</v>
      </c>
    </row>
    <row r="15" spans="1:8" ht="19.5" customHeight="1">
      <c r="A15" s="41" t="s">
        <v>82</v>
      </c>
      <c r="B15" s="41" t="s">
        <v>82</v>
      </c>
      <c r="C15" s="41" t="s">
        <v>82</v>
      </c>
      <c r="D15" s="41" t="s">
        <v>82</v>
      </c>
      <c r="E15" s="41" t="s">
        <v>82</v>
      </c>
      <c r="F15" s="42">
        <f t="shared" si="0"/>
        <v>0</v>
      </c>
      <c r="G15" s="43" t="s">
        <v>82</v>
      </c>
      <c r="H15" s="44" t="s">
        <v>82</v>
      </c>
    </row>
    <row r="16" spans="1:8" ht="19.5" customHeight="1">
      <c r="A16" s="41" t="s">
        <v>82</v>
      </c>
      <c r="B16" s="41" t="s">
        <v>82</v>
      </c>
      <c r="C16" s="41" t="s">
        <v>82</v>
      </c>
      <c r="D16" s="41" t="s">
        <v>82</v>
      </c>
      <c r="E16" s="41" t="s">
        <v>82</v>
      </c>
      <c r="F16" s="42">
        <f t="shared" si="0"/>
        <v>0</v>
      </c>
      <c r="G16" s="43" t="s">
        <v>82</v>
      </c>
      <c r="H16" s="44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5" t="s">
        <v>353</v>
      </c>
    </row>
    <row r="2" spans="1:8" ht="25.5" customHeight="1">
      <c r="A2" s="21" t="s">
        <v>354</v>
      </c>
      <c r="B2" s="21"/>
      <c r="C2" s="21"/>
      <c r="D2" s="21"/>
      <c r="E2" s="21"/>
      <c r="F2" s="21"/>
      <c r="G2" s="21"/>
      <c r="H2" s="21"/>
    </row>
    <row r="3" spans="1:8" ht="19.5" customHeight="1">
      <c r="A3" s="47" t="s">
        <v>5</v>
      </c>
      <c r="B3" s="48"/>
      <c r="C3" s="48"/>
      <c r="D3" s="48"/>
      <c r="E3" s="48"/>
      <c r="F3" s="48"/>
      <c r="G3" s="48"/>
      <c r="H3" s="25" t="s">
        <v>6</v>
      </c>
    </row>
    <row r="4" spans="1:8" ht="19.5" customHeight="1">
      <c r="A4" s="49" t="s">
        <v>344</v>
      </c>
      <c r="B4" s="49" t="s">
        <v>345</v>
      </c>
      <c r="C4" s="30" t="s">
        <v>346</v>
      </c>
      <c r="D4" s="30"/>
      <c r="E4" s="50"/>
      <c r="F4" s="50"/>
      <c r="G4" s="50"/>
      <c r="H4" s="30"/>
    </row>
    <row r="5" spans="1:8" ht="19.5" customHeight="1">
      <c r="A5" s="49"/>
      <c r="B5" s="49"/>
      <c r="C5" s="51" t="s">
        <v>58</v>
      </c>
      <c r="D5" s="52" t="s">
        <v>224</v>
      </c>
      <c r="E5" s="53" t="s">
        <v>347</v>
      </c>
      <c r="F5" s="54"/>
      <c r="G5" s="55"/>
      <c r="H5" s="56" t="s">
        <v>229</v>
      </c>
    </row>
    <row r="6" spans="1:8" ht="33.75" customHeight="1">
      <c r="A6" s="38"/>
      <c r="B6" s="38"/>
      <c r="C6" s="57"/>
      <c r="D6" s="39"/>
      <c r="E6" s="58" t="s">
        <v>74</v>
      </c>
      <c r="F6" s="59" t="s">
        <v>348</v>
      </c>
      <c r="G6" s="60" t="s">
        <v>349</v>
      </c>
      <c r="H6" s="61"/>
    </row>
    <row r="7" spans="1:8" ht="19.5" customHeight="1">
      <c r="A7" s="41" t="s">
        <v>82</v>
      </c>
      <c r="B7" s="62" t="s">
        <v>82</v>
      </c>
      <c r="C7" s="63">
        <f aca="true" t="shared" si="0" ref="C7:C16">SUM(D7,E7,H7)</f>
        <v>0</v>
      </c>
      <c r="D7" s="64" t="s">
        <v>82</v>
      </c>
      <c r="E7" s="64">
        <f aca="true" t="shared" si="1" ref="E7:E16">SUM(F7,G7)</f>
        <v>0</v>
      </c>
      <c r="F7" s="64" t="s">
        <v>82</v>
      </c>
      <c r="G7" s="65" t="s">
        <v>82</v>
      </c>
      <c r="H7" s="66" t="s">
        <v>82</v>
      </c>
    </row>
    <row r="8" spans="1:8" ht="19.5" customHeight="1">
      <c r="A8" s="41" t="s">
        <v>82</v>
      </c>
      <c r="B8" s="62" t="s">
        <v>82</v>
      </c>
      <c r="C8" s="63">
        <f t="shared" si="0"/>
        <v>0</v>
      </c>
      <c r="D8" s="64" t="s">
        <v>82</v>
      </c>
      <c r="E8" s="64">
        <f t="shared" si="1"/>
        <v>0</v>
      </c>
      <c r="F8" s="64" t="s">
        <v>82</v>
      </c>
      <c r="G8" s="65" t="s">
        <v>82</v>
      </c>
      <c r="H8" s="66" t="s">
        <v>82</v>
      </c>
    </row>
    <row r="9" spans="1:8" ht="19.5" customHeight="1">
      <c r="A9" s="41" t="s">
        <v>82</v>
      </c>
      <c r="B9" s="62" t="s">
        <v>82</v>
      </c>
      <c r="C9" s="63">
        <f t="shared" si="0"/>
        <v>0</v>
      </c>
      <c r="D9" s="64" t="s">
        <v>82</v>
      </c>
      <c r="E9" s="64">
        <f t="shared" si="1"/>
        <v>0</v>
      </c>
      <c r="F9" s="64" t="s">
        <v>82</v>
      </c>
      <c r="G9" s="65" t="s">
        <v>82</v>
      </c>
      <c r="H9" s="66" t="s">
        <v>82</v>
      </c>
    </row>
    <row r="10" spans="1:8" ht="19.5" customHeight="1">
      <c r="A10" s="41" t="s">
        <v>82</v>
      </c>
      <c r="B10" s="62" t="s">
        <v>82</v>
      </c>
      <c r="C10" s="63">
        <f t="shared" si="0"/>
        <v>0</v>
      </c>
      <c r="D10" s="64" t="s">
        <v>82</v>
      </c>
      <c r="E10" s="64">
        <f t="shared" si="1"/>
        <v>0</v>
      </c>
      <c r="F10" s="64" t="s">
        <v>82</v>
      </c>
      <c r="G10" s="65" t="s">
        <v>82</v>
      </c>
      <c r="H10" s="66" t="s">
        <v>82</v>
      </c>
    </row>
    <row r="11" spans="1:8" ht="19.5" customHeight="1">
      <c r="A11" s="41" t="s">
        <v>82</v>
      </c>
      <c r="B11" s="62" t="s">
        <v>82</v>
      </c>
      <c r="C11" s="63">
        <f t="shared" si="0"/>
        <v>0</v>
      </c>
      <c r="D11" s="64" t="s">
        <v>82</v>
      </c>
      <c r="E11" s="64">
        <f t="shared" si="1"/>
        <v>0</v>
      </c>
      <c r="F11" s="64" t="s">
        <v>82</v>
      </c>
      <c r="G11" s="65" t="s">
        <v>82</v>
      </c>
      <c r="H11" s="66" t="s">
        <v>82</v>
      </c>
    </row>
    <row r="12" spans="1:8" ht="19.5" customHeight="1">
      <c r="A12" s="41" t="s">
        <v>82</v>
      </c>
      <c r="B12" s="62" t="s">
        <v>82</v>
      </c>
      <c r="C12" s="63">
        <f t="shared" si="0"/>
        <v>0</v>
      </c>
      <c r="D12" s="64" t="s">
        <v>82</v>
      </c>
      <c r="E12" s="64">
        <f t="shared" si="1"/>
        <v>0</v>
      </c>
      <c r="F12" s="64" t="s">
        <v>82</v>
      </c>
      <c r="G12" s="65" t="s">
        <v>82</v>
      </c>
      <c r="H12" s="66" t="s">
        <v>82</v>
      </c>
    </row>
    <row r="13" spans="1:8" ht="19.5" customHeight="1">
      <c r="A13" s="41" t="s">
        <v>82</v>
      </c>
      <c r="B13" s="62" t="s">
        <v>82</v>
      </c>
      <c r="C13" s="63">
        <f t="shared" si="0"/>
        <v>0</v>
      </c>
      <c r="D13" s="64" t="s">
        <v>82</v>
      </c>
      <c r="E13" s="64">
        <f t="shared" si="1"/>
        <v>0</v>
      </c>
      <c r="F13" s="64" t="s">
        <v>82</v>
      </c>
      <c r="G13" s="65" t="s">
        <v>82</v>
      </c>
      <c r="H13" s="66" t="s">
        <v>82</v>
      </c>
    </row>
    <row r="14" spans="1:8" ht="19.5" customHeight="1">
      <c r="A14" s="41" t="s">
        <v>82</v>
      </c>
      <c r="B14" s="62" t="s">
        <v>82</v>
      </c>
      <c r="C14" s="63">
        <f t="shared" si="0"/>
        <v>0</v>
      </c>
      <c r="D14" s="64" t="s">
        <v>82</v>
      </c>
      <c r="E14" s="64">
        <f t="shared" si="1"/>
        <v>0</v>
      </c>
      <c r="F14" s="64" t="s">
        <v>82</v>
      </c>
      <c r="G14" s="65" t="s">
        <v>82</v>
      </c>
      <c r="H14" s="66" t="s">
        <v>82</v>
      </c>
    </row>
    <row r="15" spans="1:8" ht="19.5" customHeight="1">
      <c r="A15" s="41" t="s">
        <v>82</v>
      </c>
      <c r="B15" s="62" t="s">
        <v>82</v>
      </c>
      <c r="C15" s="63">
        <f t="shared" si="0"/>
        <v>0</v>
      </c>
      <c r="D15" s="64" t="s">
        <v>82</v>
      </c>
      <c r="E15" s="64">
        <f t="shared" si="1"/>
        <v>0</v>
      </c>
      <c r="F15" s="64" t="s">
        <v>82</v>
      </c>
      <c r="G15" s="65" t="s">
        <v>82</v>
      </c>
      <c r="H15" s="66" t="s">
        <v>82</v>
      </c>
    </row>
    <row r="16" spans="1:8" ht="19.5" customHeight="1">
      <c r="A16" s="41" t="s">
        <v>82</v>
      </c>
      <c r="B16" s="62" t="s">
        <v>82</v>
      </c>
      <c r="C16" s="63">
        <f t="shared" si="0"/>
        <v>0</v>
      </c>
      <c r="D16" s="64" t="s">
        <v>82</v>
      </c>
      <c r="E16" s="64">
        <f t="shared" si="1"/>
        <v>0</v>
      </c>
      <c r="F16" s="64" t="s">
        <v>82</v>
      </c>
      <c r="G16" s="65" t="s">
        <v>82</v>
      </c>
      <c r="H16" s="66" t="s">
        <v>82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355</v>
      </c>
    </row>
    <row r="2" spans="1:8" ht="19.5" customHeight="1">
      <c r="A2" s="21" t="s">
        <v>356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5</v>
      </c>
      <c r="B3" s="23"/>
      <c r="C3" s="23"/>
      <c r="D3" s="23"/>
      <c r="E3" s="23"/>
      <c r="F3" s="24"/>
      <c r="G3" s="24"/>
      <c r="H3" s="25" t="s">
        <v>6</v>
      </c>
    </row>
    <row r="4" spans="1:8" ht="19.5" customHeight="1">
      <c r="A4" s="26" t="s">
        <v>57</v>
      </c>
      <c r="B4" s="27"/>
      <c r="C4" s="27"/>
      <c r="D4" s="27"/>
      <c r="E4" s="28"/>
      <c r="F4" s="29" t="s">
        <v>357</v>
      </c>
      <c r="G4" s="30"/>
      <c r="H4" s="30"/>
    </row>
    <row r="5" spans="1:8" ht="19.5" customHeight="1">
      <c r="A5" s="26" t="s">
        <v>66</v>
      </c>
      <c r="B5" s="27"/>
      <c r="C5" s="28"/>
      <c r="D5" s="31" t="s">
        <v>67</v>
      </c>
      <c r="E5" s="32" t="s">
        <v>109</v>
      </c>
      <c r="F5" s="33" t="s">
        <v>58</v>
      </c>
      <c r="G5" s="33" t="s">
        <v>105</v>
      </c>
      <c r="H5" s="30" t="s">
        <v>106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82</v>
      </c>
      <c r="B7" s="41" t="s">
        <v>82</v>
      </c>
      <c r="C7" s="41" t="s">
        <v>82</v>
      </c>
      <c r="D7" s="41" t="s">
        <v>82</v>
      </c>
      <c r="E7" s="41" t="s">
        <v>82</v>
      </c>
      <c r="F7" s="42">
        <f aca="true" t="shared" si="0" ref="F7:F16">SUM(G7,H7)</f>
        <v>0</v>
      </c>
      <c r="G7" s="43" t="s">
        <v>82</v>
      </c>
      <c r="H7" s="44" t="s">
        <v>82</v>
      </c>
    </row>
    <row r="8" spans="1:8" ht="19.5" customHeight="1">
      <c r="A8" s="41" t="s">
        <v>82</v>
      </c>
      <c r="B8" s="41" t="s">
        <v>82</v>
      </c>
      <c r="C8" s="41" t="s">
        <v>82</v>
      </c>
      <c r="D8" s="41" t="s">
        <v>82</v>
      </c>
      <c r="E8" s="41" t="s">
        <v>82</v>
      </c>
      <c r="F8" s="42">
        <f t="shared" si="0"/>
        <v>0</v>
      </c>
      <c r="G8" s="43" t="s">
        <v>82</v>
      </c>
      <c r="H8" s="44" t="s">
        <v>82</v>
      </c>
    </row>
    <row r="9" spans="1:8" ht="19.5" customHeight="1">
      <c r="A9" s="41" t="s">
        <v>82</v>
      </c>
      <c r="B9" s="41" t="s">
        <v>82</v>
      </c>
      <c r="C9" s="41" t="s">
        <v>82</v>
      </c>
      <c r="D9" s="41" t="s">
        <v>82</v>
      </c>
      <c r="E9" s="41" t="s">
        <v>82</v>
      </c>
      <c r="F9" s="42">
        <f t="shared" si="0"/>
        <v>0</v>
      </c>
      <c r="G9" s="43" t="s">
        <v>82</v>
      </c>
      <c r="H9" s="44" t="s">
        <v>82</v>
      </c>
    </row>
    <row r="10" spans="1:8" ht="19.5" customHeight="1">
      <c r="A10" s="41" t="s">
        <v>82</v>
      </c>
      <c r="B10" s="41" t="s">
        <v>82</v>
      </c>
      <c r="C10" s="41" t="s">
        <v>82</v>
      </c>
      <c r="D10" s="41" t="s">
        <v>82</v>
      </c>
      <c r="E10" s="41" t="s">
        <v>82</v>
      </c>
      <c r="F10" s="42">
        <f t="shared" si="0"/>
        <v>0</v>
      </c>
      <c r="G10" s="43" t="s">
        <v>82</v>
      </c>
      <c r="H10" s="44" t="s">
        <v>82</v>
      </c>
    </row>
    <row r="11" spans="1:8" ht="19.5" customHeight="1">
      <c r="A11" s="41" t="s">
        <v>82</v>
      </c>
      <c r="B11" s="41" t="s">
        <v>82</v>
      </c>
      <c r="C11" s="41" t="s">
        <v>82</v>
      </c>
      <c r="D11" s="41" t="s">
        <v>82</v>
      </c>
      <c r="E11" s="41" t="s">
        <v>82</v>
      </c>
      <c r="F11" s="42">
        <f t="shared" si="0"/>
        <v>0</v>
      </c>
      <c r="G11" s="43" t="s">
        <v>82</v>
      </c>
      <c r="H11" s="44" t="s">
        <v>82</v>
      </c>
    </row>
    <row r="12" spans="1:8" ht="19.5" customHeight="1">
      <c r="A12" s="41" t="s">
        <v>82</v>
      </c>
      <c r="B12" s="41" t="s">
        <v>82</v>
      </c>
      <c r="C12" s="41" t="s">
        <v>82</v>
      </c>
      <c r="D12" s="41" t="s">
        <v>82</v>
      </c>
      <c r="E12" s="41" t="s">
        <v>82</v>
      </c>
      <c r="F12" s="42">
        <f t="shared" si="0"/>
        <v>0</v>
      </c>
      <c r="G12" s="43" t="s">
        <v>82</v>
      </c>
      <c r="H12" s="44" t="s">
        <v>82</v>
      </c>
    </row>
    <row r="13" spans="1:8" ht="19.5" customHeight="1">
      <c r="A13" s="41" t="s">
        <v>82</v>
      </c>
      <c r="B13" s="41" t="s">
        <v>82</v>
      </c>
      <c r="C13" s="41" t="s">
        <v>82</v>
      </c>
      <c r="D13" s="41" t="s">
        <v>82</v>
      </c>
      <c r="E13" s="41" t="s">
        <v>82</v>
      </c>
      <c r="F13" s="42">
        <f t="shared" si="0"/>
        <v>0</v>
      </c>
      <c r="G13" s="43" t="s">
        <v>82</v>
      </c>
      <c r="H13" s="44" t="s">
        <v>82</v>
      </c>
    </row>
    <row r="14" spans="1:8" ht="19.5" customHeight="1">
      <c r="A14" s="41" t="s">
        <v>82</v>
      </c>
      <c r="B14" s="41" t="s">
        <v>82</v>
      </c>
      <c r="C14" s="41" t="s">
        <v>82</v>
      </c>
      <c r="D14" s="41" t="s">
        <v>82</v>
      </c>
      <c r="E14" s="41" t="s">
        <v>82</v>
      </c>
      <c r="F14" s="42">
        <f t="shared" si="0"/>
        <v>0</v>
      </c>
      <c r="G14" s="43" t="s">
        <v>82</v>
      </c>
      <c r="H14" s="44" t="s">
        <v>82</v>
      </c>
    </row>
    <row r="15" spans="1:8" ht="19.5" customHeight="1">
      <c r="A15" s="41" t="s">
        <v>82</v>
      </c>
      <c r="B15" s="41" t="s">
        <v>82</v>
      </c>
      <c r="C15" s="41" t="s">
        <v>82</v>
      </c>
      <c r="D15" s="41" t="s">
        <v>82</v>
      </c>
      <c r="E15" s="41" t="s">
        <v>82</v>
      </c>
      <c r="F15" s="42">
        <f t="shared" si="0"/>
        <v>0</v>
      </c>
      <c r="G15" s="43" t="s">
        <v>82</v>
      </c>
      <c r="H15" s="44" t="s">
        <v>82</v>
      </c>
    </row>
    <row r="16" spans="1:8" ht="19.5" customHeight="1">
      <c r="A16" s="41" t="s">
        <v>82</v>
      </c>
      <c r="B16" s="41" t="s">
        <v>82</v>
      </c>
      <c r="C16" s="41" t="s">
        <v>82</v>
      </c>
      <c r="D16" s="41" t="s">
        <v>82</v>
      </c>
      <c r="E16" s="41" t="s">
        <v>82</v>
      </c>
      <c r="F16" s="42">
        <f t="shared" si="0"/>
        <v>0</v>
      </c>
      <c r="G16" s="43" t="s">
        <v>82</v>
      </c>
      <c r="H16" s="44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21" customHeight="1">
      <c r="A1" s="12" t="s">
        <v>358</v>
      </c>
      <c r="B1" s="13" t="s">
        <v>359</v>
      </c>
      <c r="C1" s="14" t="s">
        <v>360</v>
      </c>
      <c r="D1" s="15" t="s">
        <v>361</v>
      </c>
      <c r="E1" s="16"/>
      <c r="F1" s="16"/>
      <c r="G1" s="17" t="s">
        <v>362</v>
      </c>
      <c r="H1" s="17"/>
    </row>
  </sheetData>
  <sheetProtection/>
  <mergeCells count="2">
    <mergeCell ref="D1:F1"/>
    <mergeCell ref="G1:H1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tabSelected="1" workbookViewId="0" topLeftCell="A28">
      <selection activeCell="A1" sqref="A1"/>
    </sheetView>
  </sheetViews>
  <sheetFormatPr defaultColWidth="9.33203125" defaultRowHeight="11.25"/>
  <cols>
    <col min="1" max="1" width="38" style="0" customWidth="1"/>
    <col min="2" max="2" width="16.5" style="0" customWidth="1"/>
    <col min="3" max="3" width="17" style="0" customWidth="1"/>
    <col min="4" max="4" width="13.5" style="0" customWidth="1"/>
    <col min="5" max="5" width="38.5" style="0" customWidth="1"/>
    <col min="6" max="12" width="25" style="0" customWidth="1"/>
  </cols>
  <sheetData>
    <row r="1" spans="1:12" ht="25.5" customHeight="1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364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21" customHeight="1">
      <c r="A4" s="4" t="s">
        <v>365</v>
      </c>
      <c r="B4" s="4" t="s">
        <v>366</v>
      </c>
      <c r="C4" s="4"/>
      <c r="D4" s="4"/>
      <c r="E4" s="4" t="s">
        <v>367</v>
      </c>
      <c r="F4" s="4" t="s">
        <v>368</v>
      </c>
      <c r="G4" s="4" t="s">
        <v>358</v>
      </c>
      <c r="H4" s="4" t="s">
        <v>358</v>
      </c>
      <c r="I4" s="4" t="s">
        <v>358</v>
      </c>
      <c r="J4" s="4" t="s">
        <v>358</v>
      </c>
      <c r="K4" s="4" t="s">
        <v>358</v>
      </c>
      <c r="L4" s="4" t="s">
        <v>358</v>
      </c>
    </row>
    <row r="5" spans="1:12" ht="21" customHeight="1">
      <c r="A5" s="4"/>
      <c r="B5" s="4" t="s">
        <v>369</v>
      </c>
      <c r="C5" s="4" t="s">
        <v>370</v>
      </c>
      <c r="D5" s="4" t="s">
        <v>371</v>
      </c>
      <c r="E5" s="4"/>
      <c r="F5" s="4"/>
      <c r="G5" s="4" t="s">
        <v>372</v>
      </c>
      <c r="H5" s="4" t="s">
        <v>372</v>
      </c>
      <c r="I5" s="11" t="s">
        <v>373</v>
      </c>
      <c r="J5" s="11" t="s">
        <v>373</v>
      </c>
      <c r="K5" s="11" t="s">
        <v>374</v>
      </c>
      <c r="L5" s="11" t="s">
        <v>374</v>
      </c>
    </row>
    <row r="6" spans="1:12" ht="21" customHeight="1">
      <c r="A6" s="5"/>
      <c r="B6" s="5"/>
      <c r="C6" s="5"/>
      <c r="D6" s="5"/>
      <c r="E6" s="5"/>
      <c r="F6" s="5"/>
      <c r="G6" s="5" t="s">
        <v>361</v>
      </c>
      <c r="H6" s="6" t="s">
        <v>375</v>
      </c>
      <c r="I6" s="6" t="s">
        <v>361</v>
      </c>
      <c r="J6" s="6" t="s">
        <v>375</v>
      </c>
      <c r="K6" s="6" t="s">
        <v>361</v>
      </c>
      <c r="L6" s="6" t="s">
        <v>375</v>
      </c>
    </row>
    <row r="7" spans="1:12" ht="25.5" customHeight="1">
      <c r="A7" s="7" t="s">
        <v>58</v>
      </c>
      <c r="B7" s="8">
        <v>1034800</v>
      </c>
      <c r="C7" s="8">
        <v>1034800</v>
      </c>
      <c r="D7" s="8">
        <f aca="true" t="shared" si="0" ref="D7:D33">B7-C7</f>
        <v>0</v>
      </c>
      <c r="E7" s="9"/>
      <c r="F7" s="10" t="s">
        <v>82</v>
      </c>
      <c r="G7" s="10" t="s">
        <v>82</v>
      </c>
      <c r="H7" s="10" t="s">
        <v>82</v>
      </c>
      <c r="I7" s="10" t="s">
        <v>82</v>
      </c>
      <c r="J7" s="10" t="s">
        <v>82</v>
      </c>
      <c r="K7" s="10" t="s">
        <v>82</v>
      </c>
      <c r="L7" s="10" t="s">
        <v>82</v>
      </c>
    </row>
    <row r="8" spans="1:12" ht="25.5" customHeight="1">
      <c r="A8" s="7" t="s">
        <v>0</v>
      </c>
      <c r="B8" s="8">
        <v>1034800</v>
      </c>
      <c r="C8" s="8">
        <v>1034800</v>
      </c>
      <c r="D8" s="8">
        <f t="shared" si="0"/>
        <v>0</v>
      </c>
      <c r="E8" s="9"/>
      <c r="F8" s="10" t="s">
        <v>82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</row>
    <row r="9" spans="1:12" ht="25.5" customHeight="1">
      <c r="A9" s="7" t="s">
        <v>376</v>
      </c>
      <c r="B9" s="8">
        <v>150000</v>
      </c>
      <c r="C9" s="8">
        <v>150000</v>
      </c>
      <c r="D9" s="8">
        <f t="shared" si="0"/>
        <v>0</v>
      </c>
      <c r="E9" s="9"/>
      <c r="F9" s="10" t="s">
        <v>377</v>
      </c>
      <c r="G9" s="10" t="s">
        <v>378</v>
      </c>
      <c r="H9" s="10" t="s">
        <v>379</v>
      </c>
      <c r="I9" s="10" t="s">
        <v>380</v>
      </c>
      <c r="J9" s="10" t="s">
        <v>381</v>
      </c>
      <c r="K9" s="10" t="s">
        <v>382</v>
      </c>
      <c r="L9" s="10" t="s">
        <v>383</v>
      </c>
    </row>
    <row r="10" spans="1:12" ht="25.5" customHeight="1">
      <c r="A10" s="7" t="s">
        <v>384</v>
      </c>
      <c r="B10" s="8">
        <v>0</v>
      </c>
      <c r="C10" s="8">
        <v>0</v>
      </c>
      <c r="D10" s="8">
        <f t="shared" si="0"/>
        <v>0</v>
      </c>
      <c r="E10" s="9"/>
      <c r="F10" s="10" t="s">
        <v>82</v>
      </c>
      <c r="G10" s="10" t="s">
        <v>385</v>
      </c>
      <c r="H10" s="10" t="s">
        <v>386</v>
      </c>
      <c r="I10" s="10" t="s">
        <v>387</v>
      </c>
      <c r="J10" s="10" t="s">
        <v>388</v>
      </c>
      <c r="K10" s="10" t="s">
        <v>82</v>
      </c>
      <c r="L10" s="10" t="s">
        <v>82</v>
      </c>
    </row>
    <row r="11" spans="1:12" ht="25.5" customHeight="1">
      <c r="A11" s="7" t="s">
        <v>384</v>
      </c>
      <c r="B11" s="8">
        <v>0</v>
      </c>
      <c r="C11" s="8">
        <v>0</v>
      </c>
      <c r="D11" s="8">
        <f t="shared" si="0"/>
        <v>0</v>
      </c>
      <c r="E11" s="9"/>
      <c r="F11" s="10" t="s">
        <v>82</v>
      </c>
      <c r="G11" s="10" t="s">
        <v>389</v>
      </c>
      <c r="H11" s="10" t="s">
        <v>390</v>
      </c>
      <c r="I11" s="10" t="s">
        <v>391</v>
      </c>
      <c r="J11" s="10" t="s">
        <v>392</v>
      </c>
      <c r="K11" s="10" t="s">
        <v>82</v>
      </c>
      <c r="L11" s="10" t="s">
        <v>82</v>
      </c>
    </row>
    <row r="12" spans="1:12" ht="25.5" customHeight="1">
      <c r="A12" s="7" t="s">
        <v>384</v>
      </c>
      <c r="B12" s="8">
        <v>0</v>
      </c>
      <c r="C12" s="8">
        <v>0</v>
      </c>
      <c r="D12" s="8">
        <f t="shared" si="0"/>
        <v>0</v>
      </c>
      <c r="E12" s="9"/>
      <c r="F12" s="10" t="s">
        <v>82</v>
      </c>
      <c r="G12" s="10" t="s">
        <v>393</v>
      </c>
      <c r="H12" s="10" t="s">
        <v>394</v>
      </c>
      <c r="I12" s="10" t="s">
        <v>395</v>
      </c>
      <c r="J12" s="10" t="s">
        <v>396</v>
      </c>
      <c r="K12" s="10" t="s">
        <v>82</v>
      </c>
      <c r="L12" s="10" t="s">
        <v>82</v>
      </c>
    </row>
    <row r="13" spans="1:12" ht="25.5" customHeight="1">
      <c r="A13" s="7" t="s">
        <v>397</v>
      </c>
      <c r="B13" s="8">
        <v>200000</v>
      </c>
      <c r="C13" s="8">
        <v>200000</v>
      </c>
      <c r="D13" s="8">
        <f t="shared" si="0"/>
        <v>0</v>
      </c>
      <c r="E13" s="9"/>
      <c r="F13" s="10" t="s">
        <v>398</v>
      </c>
      <c r="G13" s="10" t="s">
        <v>399</v>
      </c>
      <c r="H13" s="10" t="s">
        <v>400</v>
      </c>
      <c r="I13" s="10" t="s">
        <v>387</v>
      </c>
      <c r="J13" s="10" t="s">
        <v>401</v>
      </c>
      <c r="K13" s="10" t="s">
        <v>402</v>
      </c>
      <c r="L13" s="10" t="s">
        <v>403</v>
      </c>
    </row>
    <row r="14" spans="1:12" ht="25.5" customHeight="1">
      <c r="A14" s="7" t="s">
        <v>384</v>
      </c>
      <c r="B14" s="8">
        <v>0</v>
      </c>
      <c r="C14" s="8">
        <v>0</v>
      </c>
      <c r="D14" s="8">
        <f t="shared" si="0"/>
        <v>0</v>
      </c>
      <c r="E14" s="9"/>
      <c r="F14" s="10" t="s">
        <v>82</v>
      </c>
      <c r="G14" s="10" t="s">
        <v>404</v>
      </c>
      <c r="H14" s="10" t="s">
        <v>405</v>
      </c>
      <c r="I14" s="10" t="s">
        <v>406</v>
      </c>
      <c r="J14" s="10" t="s">
        <v>407</v>
      </c>
      <c r="K14" s="10" t="s">
        <v>82</v>
      </c>
      <c r="L14" s="10" t="s">
        <v>82</v>
      </c>
    </row>
    <row r="15" spans="1:12" ht="25.5" customHeight="1">
      <c r="A15" s="7" t="s">
        <v>384</v>
      </c>
      <c r="B15" s="8">
        <v>0</v>
      </c>
      <c r="C15" s="8">
        <v>0</v>
      </c>
      <c r="D15" s="8">
        <f t="shared" si="0"/>
        <v>0</v>
      </c>
      <c r="E15" s="9"/>
      <c r="F15" s="10" t="s">
        <v>82</v>
      </c>
      <c r="G15" s="10" t="s">
        <v>378</v>
      </c>
      <c r="H15" s="10" t="s">
        <v>408</v>
      </c>
      <c r="I15" s="10" t="s">
        <v>409</v>
      </c>
      <c r="J15" s="10" t="s">
        <v>410</v>
      </c>
      <c r="K15" s="10" t="s">
        <v>82</v>
      </c>
      <c r="L15" s="10" t="s">
        <v>82</v>
      </c>
    </row>
    <row r="16" spans="1:12" ht="25.5" customHeight="1">
      <c r="A16" s="7" t="s">
        <v>384</v>
      </c>
      <c r="B16" s="8">
        <v>0</v>
      </c>
      <c r="C16" s="8">
        <v>0</v>
      </c>
      <c r="D16" s="8">
        <f t="shared" si="0"/>
        <v>0</v>
      </c>
      <c r="E16" s="9"/>
      <c r="F16" s="10" t="s">
        <v>82</v>
      </c>
      <c r="G16" s="10" t="s">
        <v>385</v>
      </c>
      <c r="H16" s="10" t="s">
        <v>411</v>
      </c>
      <c r="I16" s="10" t="s">
        <v>412</v>
      </c>
      <c r="J16" s="10" t="s">
        <v>413</v>
      </c>
      <c r="K16" s="10" t="s">
        <v>82</v>
      </c>
      <c r="L16" s="10" t="s">
        <v>82</v>
      </c>
    </row>
    <row r="17" spans="1:12" ht="25.5" customHeight="1">
      <c r="A17" s="7" t="s">
        <v>414</v>
      </c>
      <c r="B17" s="8">
        <v>150000</v>
      </c>
      <c r="C17" s="8">
        <v>150000</v>
      </c>
      <c r="D17" s="8">
        <f t="shared" si="0"/>
        <v>0</v>
      </c>
      <c r="E17" s="9"/>
      <c r="F17" s="10" t="s">
        <v>415</v>
      </c>
      <c r="G17" s="10" t="s">
        <v>416</v>
      </c>
      <c r="H17" s="10" t="s">
        <v>417</v>
      </c>
      <c r="I17" s="10" t="s">
        <v>418</v>
      </c>
      <c r="J17" s="10" t="s">
        <v>407</v>
      </c>
      <c r="K17" s="10" t="s">
        <v>419</v>
      </c>
      <c r="L17" s="10" t="s">
        <v>420</v>
      </c>
    </row>
    <row r="18" spans="1:12" ht="25.5" customHeight="1">
      <c r="A18" s="7" t="s">
        <v>384</v>
      </c>
      <c r="B18" s="8">
        <v>0</v>
      </c>
      <c r="C18" s="8">
        <v>0</v>
      </c>
      <c r="D18" s="8">
        <f t="shared" si="0"/>
        <v>0</v>
      </c>
      <c r="E18" s="9"/>
      <c r="F18" s="10" t="s">
        <v>82</v>
      </c>
      <c r="G18" s="10" t="s">
        <v>378</v>
      </c>
      <c r="H18" s="10" t="s">
        <v>408</v>
      </c>
      <c r="I18" s="10" t="s">
        <v>421</v>
      </c>
      <c r="J18" s="10" t="s">
        <v>422</v>
      </c>
      <c r="K18" s="10" t="s">
        <v>82</v>
      </c>
      <c r="L18" s="10" t="s">
        <v>82</v>
      </c>
    </row>
    <row r="19" spans="1:12" ht="25.5" customHeight="1">
      <c r="A19" s="7" t="s">
        <v>384</v>
      </c>
      <c r="B19" s="8">
        <v>0</v>
      </c>
      <c r="C19" s="8">
        <v>0</v>
      </c>
      <c r="D19" s="8">
        <f t="shared" si="0"/>
        <v>0</v>
      </c>
      <c r="E19" s="9"/>
      <c r="F19" s="10" t="s">
        <v>82</v>
      </c>
      <c r="G19" s="10" t="s">
        <v>423</v>
      </c>
      <c r="H19" s="10" t="s">
        <v>424</v>
      </c>
      <c r="I19" s="10" t="s">
        <v>425</v>
      </c>
      <c r="J19" s="10" t="s">
        <v>426</v>
      </c>
      <c r="K19" s="10" t="s">
        <v>82</v>
      </c>
      <c r="L19" s="10" t="s">
        <v>82</v>
      </c>
    </row>
    <row r="20" spans="1:12" ht="25.5" customHeight="1">
      <c r="A20" s="7" t="s">
        <v>384</v>
      </c>
      <c r="B20" s="8">
        <v>0</v>
      </c>
      <c r="C20" s="8">
        <v>0</v>
      </c>
      <c r="D20" s="8">
        <f t="shared" si="0"/>
        <v>0</v>
      </c>
      <c r="E20" s="9"/>
      <c r="F20" s="10" t="s">
        <v>82</v>
      </c>
      <c r="G20" s="10" t="s">
        <v>427</v>
      </c>
      <c r="H20" s="10" t="s">
        <v>428</v>
      </c>
      <c r="I20" s="10" t="s">
        <v>387</v>
      </c>
      <c r="J20" s="10" t="s">
        <v>429</v>
      </c>
      <c r="K20" s="10" t="s">
        <v>82</v>
      </c>
      <c r="L20" s="10" t="s">
        <v>82</v>
      </c>
    </row>
    <row r="21" spans="1:12" ht="25.5" customHeight="1">
      <c r="A21" s="7" t="s">
        <v>430</v>
      </c>
      <c r="B21" s="8">
        <v>180000</v>
      </c>
      <c r="C21" s="8">
        <v>180000</v>
      </c>
      <c r="D21" s="8">
        <f t="shared" si="0"/>
        <v>0</v>
      </c>
      <c r="E21" s="9"/>
      <c r="F21" s="10" t="s">
        <v>431</v>
      </c>
      <c r="G21" s="10" t="s">
        <v>432</v>
      </c>
      <c r="H21" s="10" t="s">
        <v>433</v>
      </c>
      <c r="I21" s="10" t="s">
        <v>434</v>
      </c>
      <c r="J21" s="10" t="s">
        <v>435</v>
      </c>
      <c r="K21" s="10" t="s">
        <v>436</v>
      </c>
      <c r="L21" s="10" t="s">
        <v>403</v>
      </c>
    </row>
    <row r="22" spans="1:12" ht="25.5" customHeight="1">
      <c r="A22" s="7" t="s">
        <v>384</v>
      </c>
      <c r="B22" s="8">
        <v>0</v>
      </c>
      <c r="C22" s="8">
        <v>0</v>
      </c>
      <c r="D22" s="8">
        <f t="shared" si="0"/>
        <v>0</v>
      </c>
      <c r="E22" s="9"/>
      <c r="F22" s="10" t="s">
        <v>82</v>
      </c>
      <c r="G22" s="10" t="s">
        <v>437</v>
      </c>
      <c r="H22" s="10" t="s">
        <v>438</v>
      </c>
      <c r="I22" s="10" t="s">
        <v>439</v>
      </c>
      <c r="J22" s="10" t="s">
        <v>407</v>
      </c>
      <c r="K22" s="10" t="s">
        <v>82</v>
      </c>
      <c r="L22" s="10" t="s">
        <v>82</v>
      </c>
    </row>
    <row r="23" spans="1:12" ht="25.5" customHeight="1">
      <c r="A23" s="7" t="s">
        <v>384</v>
      </c>
      <c r="B23" s="8">
        <v>0</v>
      </c>
      <c r="C23" s="8">
        <v>0</v>
      </c>
      <c r="D23" s="8">
        <f t="shared" si="0"/>
        <v>0</v>
      </c>
      <c r="E23" s="9"/>
      <c r="F23" s="10" t="s">
        <v>82</v>
      </c>
      <c r="G23" s="10" t="s">
        <v>440</v>
      </c>
      <c r="H23" s="10" t="s">
        <v>441</v>
      </c>
      <c r="I23" s="10" t="s">
        <v>442</v>
      </c>
      <c r="J23" s="10" t="s">
        <v>443</v>
      </c>
      <c r="K23" s="10" t="s">
        <v>82</v>
      </c>
      <c r="L23" s="10" t="s">
        <v>82</v>
      </c>
    </row>
    <row r="24" spans="1:12" ht="25.5" customHeight="1">
      <c r="A24" s="7" t="s">
        <v>384</v>
      </c>
      <c r="B24" s="8">
        <v>0</v>
      </c>
      <c r="C24" s="8">
        <v>0</v>
      </c>
      <c r="D24" s="8">
        <f t="shared" si="0"/>
        <v>0</v>
      </c>
      <c r="E24" s="9"/>
      <c r="F24" s="10" t="s">
        <v>82</v>
      </c>
      <c r="G24" s="10" t="s">
        <v>444</v>
      </c>
      <c r="H24" s="10" t="s">
        <v>445</v>
      </c>
      <c r="I24" s="10" t="s">
        <v>446</v>
      </c>
      <c r="J24" s="10" t="s">
        <v>447</v>
      </c>
      <c r="K24" s="10" t="s">
        <v>82</v>
      </c>
      <c r="L24" s="10" t="s">
        <v>82</v>
      </c>
    </row>
    <row r="25" spans="1:12" ht="25.5" customHeight="1">
      <c r="A25" s="7" t="s">
        <v>448</v>
      </c>
      <c r="B25" s="8">
        <v>54800</v>
      </c>
      <c r="C25" s="8">
        <v>54800</v>
      </c>
      <c r="D25" s="8">
        <f t="shared" si="0"/>
        <v>0</v>
      </c>
      <c r="E25" s="9"/>
      <c r="F25" s="10" t="s">
        <v>449</v>
      </c>
      <c r="G25" s="10" t="s">
        <v>378</v>
      </c>
      <c r="H25" s="10" t="s">
        <v>408</v>
      </c>
      <c r="I25" s="10" t="s">
        <v>450</v>
      </c>
      <c r="J25" s="10" t="s">
        <v>451</v>
      </c>
      <c r="K25" s="10" t="s">
        <v>382</v>
      </c>
      <c r="L25" s="10" t="s">
        <v>452</v>
      </c>
    </row>
    <row r="26" spans="1:12" ht="25.5" customHeight="1">
      <c r="A26" s="7" t="s">
        <v>384</v>
      </c>
      <c r="B26" s="8">
        <v>0</v>
      </c>
      <c r="C26" s="8">
        <v>0</v>
      </c>
      <c r="D26" s="8">
        <f t="shared" si="0"/>
        <v>0</v>
      </c>
      <c r="E26" s="9"/>
      <c r="F26" s="10" t="s">
        <v>82</v>
      </c>
      <c r="G26" s="10" t="s">
        <v>380</v>
      </c>
      <c r="H26" s="10" t="s">
        <v>453</v>
      </c>
      <c r="I26" s="10" t="s">
        <v>454</v>
      </c>
      <c r="J26" s="10" t="s">
        <v>455</v>
      </c>
      <c r="K26" s="10" t="s">
        <v>82</v>
      </c>
      <c r="L26" s="10" t="s">
        <v>82</v>
      </c>
    </row>
    <row r="27" spans="1:12" ht="25.5" customHeight="1">
      <c r="A27" s="7" t="s">
        <v>384</v>
      </c>
      <c r="B27" s="8">
        <v>0</v>
      </c>
      <c r="C27" s="8">
        <v>0</v>
      </c>
      <c r="D27" s="8">
        <f t="shared" si="0"/>
        <v>0</v>
      </c>
      <c r="E27" s="9"/>
      <c r="F27" s="10" t="s">
        <v>82</v>
      </c>
      <c r="G27" s="10" t="s">
        <v>456</v>
      </c>
      <c r="H27" s="10" t="s">
        <v>457</v>
      </c>
      <c r="I27" s="10" t="s">
        <v>458</v>
      </c>
      <c r="J27" s="10" t="s">
        <v>459</v>
      </c>
      <c r="K27" s="10" t="s">
        <v>82</v>
      </c>
      <c r="L27" s="10" t="s">
        <v>82</v>
      </c>
    </row>
    <row r="28" spans="1:12" ht="25.5" customHeight="1">
      <c r="A28" s="7" t="s">
        <v>460</v>
      </c>
      <c r="B28" s="8">
        <v>300000</v>
      </c>
      <c r="C28" s="8">
        <v>300000</v>
      </c>
      <c r="D28" s="8">
        <f t="shared" si="0"/>
        <v>0</v>
      </c>
      <c r="E28" s="9"/>
      <c r="F28" s="10" t="s">
        <v>461</v>
      </c>
      <c r="G28" s="10" t="s">
        <v>378</v>
      </c>
      <c r="H28" s="10" t="s">
        <v>408</v>
      </c>
      <c r="I28" s="10" t="s">
        <v>462</v>
      </c>
      <c r="J28" s="10" t="s">
        <v>463</v>
      </c>
      <c r="K28" s="10" t="s">
        <v>382</v>
      </c>
      <c r="L28" s="10" t="s">
        <v>452</v>
      </c>
    </row>
    <row r="29" spans="1:12" ht="25.5" customHeight="1">
      <c r="A29" s="7" t="s">
        <v>384</v>
      </c>
      <c r="B29" s="8">
        <v>0</v>
      </c>
      <c r="C29" s="8">
        <v>0</v>
      </c>
      <c r="D29" s="8">
        <f t="shared" si="0"/>
        <v>0</v>
      </c>
      <c r="E29" s="9"/>
      <c r="F29" s="10" t="s">
        <v>82</v>
      </c>
      <c r="G29" s="10" t="s">
        <v>464</v>
      </c>
      <c r="H29" s="10" t="s">
        <v>424</v>
      </c>
      <c r="I29" s="10" t="s">
        <v>387</v>
      </c>
      <c r="J29" s="10" t="s">
        <v>429</v>
      </c>
      <c r="K29" s="10" t="s">
        <v>82</v>
      </c>
      <c r="L29" s="10" t="s">
        <v>82</v>
      </c>
    </row>
    <row r="30" spans="1:12" ht="25.5" customHeight="1">
      <c r="A30" s="7" t="s">
        <v>384</v>
      </c>
      <c r="B30" s="8">
        <v>0</v>
      </c>
      <c r="C30" s="8">
        <v>0</v>
      </c>
      <c r="D30" s="8">
        <f t="shared" si="0"/>
        <v>0</v>
      </c>
      <c r="E30" s="9"/>
      <c r="F30" s="10" t="s">
        <v>82</v>
      </c>
      <c r="G30" s="10" t="s">
        <v>465</v>
      </c>
      <c r="H30" s="10" t="s">
        <v>466</v>
      </c>
      <c r="I30" s="10" t="s">
        <v>421</v>
      </c>
      <c r="J30" s="10" t="s">
        <v>422</v>
      </c>
      <c r="K30" s="10" t="s">
        <v>82</v>
      </c>
      <c r="L30" s="10" t="s">
        <v>82</v>
      </c>
    </row>
    <row r="31" spans="1:12" ht="25.5" customHeight="1">
      <c r="A31" s="7" t="s">
        <v>384</v>
      </c>
      <c r="B31" s="8">
        <v>0</v>
      </c>
      <c r="C31" s="8">
        <v>0</v>
      </c>
      <c r="D31" s="8">
        <f t="shared" si="0"/>
        <v>0</v>
      </c>
      <c r="E31" s="9"/>
      <c r="F31" s="10" t="s">
        <v>82</v>
      </c>
      <c r="G31" s="10" t="s">
        <v>416</v>
      </c>
      <c r="H31" s="10" t="s">
        <v>417</v>
      </c>
      <c r="I31" s="10" t="s">
        <v>467</v>
      </c>
      <c r="J31" s="10" t="s">
        <v>407</v>
      </c>
      <c r="K31" s="10" t="s">
        <v>82</v>
      </c>
      <c r="L31" s="10" t="s">
        <v>82</v>
      </c>
    </row>
    <row r="32" spans="1:12" ht="25.5" customHeight="1">
      <c r="A32" s="7" t="s">
        <v>384</v>
      </c>
      <c r="B32" s="8">
        <v>0</v>
      </c>
      <c r="C32" s="8">
        <v>0</v>
      </c>
      <c r="D32" s="8">
        <f t="shared" si="0"/>
        <v>0</v>
      </c>
      <c r="E32" s="9"/>
      <c r="F32" s="10" t="s">
        <v>82</v>
      </c>
      <c r="G32" s="10" t="s">
        <v>468</v>
      </c>
      <c r="H32" s="10" t="s">
        <v>469</v>
      </c>
      <c r="I32" s="10" t="s">
        <v>82</v>
      </c>
      <c r="J32" s="10" t="s">
        <v>82</v>
      </c>
      <c r="K32" s="10" t="s">
        <v>82</v>
      </c>
      <c r="L32" s="10" t="s">
        <v>82</v>
      </c>
    </row>
    <row r="33" spans="1:12" ht="25.5" customHeight="1">
      <c r="A33" s="7" t="s">
        <v>384</v>
      </c>
      <c r="B33" s="8">
        <v>0</v>
      </c>
      <c r="C33" s="8">
        <v>0</v>
      </c>
      <c r="D33" s="8">
        <f t="shared" si="0"/>
        <v>0</v>
      </c>
      <c r="E33" s="9"/>
      <c r="F33" s="10" t="s">
        <v>82</v>
      </c>
      <c r="G33" s="10" t="s">
        <v>470</v>
      </c>
      <c r="H33" s="10" t="s">
        <v>471</v>
      </c>
      <c r="I33" s="10" t="s">
        <v>82</v>
      </c>
      <c r="J33" s="10" t="s">
        <v>82</v>
      </c>
      <c r="K33" s="10" t="s">
        <v>82</v>
      </c>
      <c r="L33" s="10" t="s">
        <v>82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6"/>
      <c r="B1" s="106"/>
      <c r="C1" s="106"/>
      <c r="D1" s="25" t="s">
        <v>3</v>
      </c>
    </row>
    <row r="2" spans="1:4" ht="20.25" customHeight="1">
      <c r="A2" s="21" t="s">
        <v>4</v>
      </c>
      <c r="B2" s="21"/>
      <c r="C2" s="21"/>
      <c r="D2" s="21"/>
    </row>
    <row r="3" spans="1:4" ht="20.25" customHeight="1">
      <c r="A3" s="107" t="s">
        <v>5</v>
      </c>
      <c r="B3" s="108"/>
      <c r="C3" s="45"/>
      <c r="D3" s="25" t="s">
        <v>6</v>
      </c>
    </row>
    <row r="4" spans="1:4" ht="15" customHeight="1">
      <c r="A4" s="109" t="s">
        <v>7</v>
      </c>
      <c r="B4" s="110"/>
      <c r="C4" s="109" t="s">
        <v>8</v>
      </c>
      <c r="D4" s="110"/>
    </row>
    <row r="5" spans="1:4" ht="15" customHeight="1">
      <c r="A5" s="112" t="s">
        <v>9</v>
      </c>
      <c r="B5" s="114" t="s">
        <v>10</v>
      </c>
      <c r="C5" s="114" t="s">
        <v>9</v>
      </c>
      <c r="D5" s="115" t="s">
        <v>10</v>
      </c>
    </row>
    <row r="6" spans="1:4" ht="15" customHeight="1">
      <c r="A6" s="133" t="s">
        <v>11</v>
      </c>
      <c r="B6" s="195">
        <v>4335956.04</v>
      </c>
      <c r="C6" s="134" t="s">
        <v>12</v>
      </c>
      <c r="D6" s="196">
        <v>3770629.32</v>
      </c>
    </row>
    <row r="7" spans="1:4" ht="15" customHeight="1">
      <c r="A7" s="133" t="s">
        <v>13</v>
      </c>
      <c r="B7" s="195">
        <v>0</v>
      </c>
      <c r="C7" s="134" t="s">
        <v>14</v>
      </c>
      <c r="D7" s="196">
        <v>0</v>
      </c>
    </row>
    <row r="8" spans="1:4" ht="15" customHeight="1">
      <c r="A8" s="133" t="s">
        <v>15</v>
      </c>
      <c r="B8" s="195">
        <v>0</v>
      </c>
      <c r="C8" s="134" t="s">
        <v>16</v>
      </c>
      <c r="D8" s="196">
        <v>0</v>
      </c>
    </row>
    <row r="9" spans="1:4" ht="15" customHeight="1">
      <c r="A9" s="133" t="s">
        <v>17</v>
      </c>
      <c r="B9" s="195">
        <v>0</v>
      </c>
      <c r="C9" s="134" t="s">
        <v>18</v>
      </c>
      <c r="D9" s="196">
        <v>0</v>
      </c>
    </row>
    <row r="10" spans="1:4" ht="15" customHeight="1">
      <c r="A10" s="133" t="s">
        <v>19</v>
      </c>
      <c r="B10" s="195">
        <v>0</v>
      </c>
      <c r="C10" s="134" t="s">
        <v>20</v>
      </c>
      <c r="D10" s="196">
        <v>0</v>
      </c>
    </row>
    <row r="11" spans="1:4" ht="15" customHeight="1">
      <c r="A11" s="133" t="s">
        <v>21</v>
      </c>
      <c r="B11" s="195">
        <v>0</v>
      </c>
      <c r="C11" s="134" t="s">
        <v>22</v>
      </c>
      <c r="D11" s="196">
        <v>0</v>
      </c>
    </row>
    <row r="12" spans="1:4" ht="15" customHeight="1">
      <c r="A12" s="133"/>
      <c r="B12" s="195"/>
      <c r="C12" s="134" t="s">
        <v>23</v>
      </c>
      <c r="D12" s="196">
        <v>0</v>
      </c>
    </row>
    <row r="13" spans="1:4" ht="15" customHeight="1">
      <c r="A13" s="130"/>
      <c r="B13" s="195"/>
      <c r="C13" s="134" t="s">
        <v>24</v>
      </c>
      <c r="D13" s="196">
        <v>228751.08</v>
      </c>
    </row>
    <row r="14" spans="1:4" ht="15" customHeight="1">
      <c r="A14" s="130"/>
      <c r="B14" s="195"/>
      <c r="C14" s="134" t="s">
        <v>25</v>
      </c>
      <c r="D14" s="196">
        <v>0</v>
      </c>
    </row>
    <row r="15" spans="1:4" ht="15" customHeight="1">
      <c r="A15" s="130"/>
      <c r="B15" s="197"/>
      <c r="C15" s="134" t="s">
        <v>26</v>
      </c>
      <c r="D15" s="196">
        <v>125458.56</v>
      </c>
    </row>
    <row r="16" spans="1:4" ht="15" customHeight="1">
      <c r="A16" s="130"/>
      <c r="B16" s="127"/>
      <c r="C16" s="134" t="s">
        <v>27</v>
      </c>
      <c r="D16" s="196">
        <v>0</v>
      </c>
    </row>
    <row r="17" spans="1:4" ht="15" customHeight="1">
      <c r="A17" s="130"/>
      <c r="B17" s="127"/>
      <c r="C17" s="134" t="s">
        <v>28</v>
      </c>
      <c r="D17" s="196">
        <v>0</v>
      </c>
    </row>
    <row r="18" spans="1:4" ht="15" customHeight="1">
      <c r="A18" s="130"/>
      <c r="B18" s="127"/>
      <c r="C18" s="134" t="s">
        <v>29</v>
      </c>
      <c r="D18" s="196">
        <v>0</v>
      </c>
    </row>
    <row r="19" spans="1:4" ht="15" customHeight="1">
      <c r="A19" s="130"/>
      <c r="B19" s="127"/>
      <c r="C19" s="134" t="s">
        <v>30</v>
      </c>
      <c r="D19" s="196">
        <v>0</v>
      </c>
    </row>
    <row r="20" spans="1:4" ht="15" customHeight="1">
      <c r="A20" s="130"/>
      <c r="B20" s="127"/>
      <c r="C20" s="134" t="s">
        <v>31</v>
      </c>
      <c r="D20" s="196">
        <v>0</v>
      </c>
    </row>
    <row r="21" spans="1:4" ht="15" customHeight="1">
      <c r="A21" s="130"/>
      <c r="B21" s="127"/>
      <c r="C21" s="134" t="s">
        <v>32</v>
      </c>
      <c r="D21" s="196">
        <v>0</v>
      </c>
    </row>
    <row r="22" spans="1:4" ht="15" customHeight="1">
      <c r="A22" s="130"/>
      <c r="B22" s="127"/>
      <c r="C22" s="134" t="s">
        <v>33</v>
      </c>
      <c r="D22" s="196">
        <v>0</v>
      </c>
    </row>
    <row r="23" spans="1:4" ht="15" customHeight="1">
      <c r="A23" s="130"/>
      <c r="B23" s="127"/>
      <c r="C23" s="134" t="s">
        <v>34</v>
      </c>
      <c r="D23" s="196">
        <v>0</v>
      </c>
    </row>
    <row r="24" spans="1:4" ht="15" customHeight="1">
      <c r="A24" s="130"/>
      <c r="B24" s="127"/>
      <c r="C24" s="134" t="s">
        <v>35</v>
      </c>
      <c r="D24" s="196">
        <v>0</v>
      </c>
    </row>
    <row r="25" spans="1:4" ht="15" customHeight="1">
      <c r="A25" s="130"/>
      <c r="B25" s="127"/>
      <c r="C25" s="134" t="s">
        <v>36</v>
      </c>
      <c r="D25" s="196">
        <v>211117.08</v>
      </c>
    </row>
    <row r="26" spans="1:4" ht="15" customHeight="1">
      <c r="A26" s="133"/>
      <c r="B26" s="127"/>
      <c r="C26" s="134" t="s">
        <v>37</v>
      </c>
      <c r="D26" s="196">
        <v>0</v>
      </c>
    </row>
    <row r="27" spans="1:4" ht="15" customHeight="1">
      <c r="A27" s="133"/>
      <c r="B27" s="127"/>
      <c r="C27" s="134" t="s">
        <v>38</v>
      </c>
      <c r="D27" s="196">
        <v>0</v>
      </c>
    </row>
    <row r="28" spans="1:4" ht="15" customHeight="1">
      <c r="A28" s="133"/>
      <c r="B28" s="127"/>
      <c r="C28" s="134" t="s">
        <v>39</v>
      </c>
      <c r="D28" s="196">
        <v>0</v>
      </c>
    </row>
    <row r="29" spans="1:4" ht="15" customHeight="1">
      <c r="A29" s="133"/>
      <c r="B29" s="127"/>
      <c r="C29" s="134" t="s">
        <v>40</v>
      </c>
      <c r="D29" s="196">
        <v>0</v>
      </c>
    </row>
    <row r="30" spans="1:4" ht="15" customHeight="1">
      <c r="A30" s="133"/>
      <c r="B30" s="127"/>
      <c r="C30" s="134" t="s">
        <v>41</v>
      </c>
      <c r="D30" s="196">
        <v>0</v>
      </c>
    </row>
    <row r="31" spans="1:4" ht="15" customHeight="1">
      <c r="A31" s="133"/>
      <c r="B31" s="127"/>
      <c r="C31" s="134" t="s">
        <v>42</v>
      </c>
      <c r="D31" s="196">
        <v>0</v>
      </c>
    </row>
    <row r="32" spans="1:4" ht="15" customHeight="1">
      <c r="A32" s="133"/>
      <c r="B32" s="127"/>
      <c r="C32" s="134" t="s">
        <v>43</v>
      </c>
      <c r="D32" s="196">
        <v>0</v>
      </c>
    </row>
    <row r="33" spans="1:4" ht="15" customHeight="1">
      <c r="A33" s="133"/>
      <c r="B33" s="127"/>
      <c r="C33" s="134" t="s">
        <v>44</v>
      </c>
      <c r="D33" s="196">
        <v>0</v>
      </c>
    </row>
    <row r="34" spans="1:4" ht="15" customHeight="1">
      <c r="A34" s="133"/>
      <c r="B34" s="127"/>
      <c r="C34" s="134" t="s">
        <v>45</v>
      </c>
      <c r="D34" s="123">
        <v>0</v>
      </c>
    </row>
    <row r="35" spans="1:4" ht="15" customHeight="1">
      <c r="A35" s="136" t="s">
        <v>46</v>
      </c>
      <c r="B35" s="198">
        <f>SUM(B6:B33)</f>
        <v>4335956.04</v>
      </c>
      <c r="C35" s="138" t="s">
        <v>47</v>
      </c>
      <c r="D35" s="139">
        <f>SUM(D6:D34)</f>
        <v>4335956.04</v>
      </c>
    </row>
    <row r="36" spans="1:4" ht="15" customHeight="1">
      <c r="A36" s="133" t="s">
        <v>48</v>
      </c>
      <c r="B36" s="145"/>
      <c r="C36" s="144" t="s">
        <v>49</v>
      </c>
      <c r="D36" s="118"/>
    </row>
    <row r="37" spans="1:4" ht="15" customHeight="1">
      <c r="A37" s="133" t="s">
        <v>50</v>
      </c>
      <c r="B37" s="145">
        <v>0</v>
      </c>
      <c r="C37" s="144" t="s">
        <v>51</v>
      </c>
      <c r="D37" s="118"/>
    </row>
    <row r="38" spans="1:4" ht="15" customHeight="1">
      <c r="A38" s="133"/>
      <c r="B38" s="145"/>
      <c r="C38" s="144" t="s">
        <v>52</v>
      </c>
      <c r="D38" s="118"/>
    </row>
    <row r="39" spans="1:4" ht="15" customHeight="1">
      <c r="A39" s="133"/>
      <c r="B39" s="199"/>
      <c r="C39" s="144"/>
      <c r="D39" s="139"/>
    </row>
    <row r="40" spans="1:4" ht="15" customHeight="1">
      <c r="A40" s="136" t="s">
        <v>53</v>
      </c>
      <c r="B40" s="200">
        <f>SUM(B35:B37)</f>
        <v>4335956.04</v>
      </c>
      <c r="C40" s="152" t="s">
        <v>54</v>
      </c>
      <c r="D40" s="139">
        <f>SUM(D35,D36,D38)</f>
        <v>4335956.04</v>
      </c>
    </row>
    <row r="41" spans="1:4" ht="20.25" customHeight="1">
      <c r="A41" s="156"/>
      <c r="B41" s="201"/>
      <c r="C41" s="158"/>
      <c r="D41" s="202"/>
    </row>
  </sheetData>
  <sheetProtection/>
  <mergeCells count="3">
    <mergeCell ref="A2:D2"/>
    <mergeCell ref="A4:B4"/>
    <mergeCell ref="C4:D4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89"/>
      <c r="T1" s="94" t="s">
        <v>55</v>
      </c>
    </row>
    <row r="2" spans="1:20" ht="19.5" customHeight="1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179" t="s">
        <v>5</v>
      </c>
      <c r="B3" s="179"/>
      <c r="C3" s="179"/>
      <c r="D3" s="179"/>
      <c r="E3" s="23"/>
      <c r="F3" s="48"/>
      <c r="G3" s="48"/>
      <c r="H3" s="48"/>
      <c r="I3" s="48"/>
      <c r="J3" s="82"/>
      <c r="K3" s="82"/>
      <c r="L3" s="82"/>
      <c r="M3" s="82"/>
      <c r="N3" s="82"/>
      <c r="O3" s="82"/>
      <c r="P3" s="82"/>
      <c r="Q3" s="82"/>
      <c r="R3" s="82"/>
      <c r="S3" s="90"/>
      <c r="T3" s="25" t="s">
        <v>6</v>
      </c>
    </row>
    <row r="4" spans="1:20" ht="19.5" customHeight="1">
      <c r="A4" s="26" t="s">
        <v>57</v>
      </c>
      <c r="B4" s="27"/>
      <c r="C4" s="27"/>
      <c r="D4" s="27"/>
      <c r="E4" s="28"/>
      <c r="F4" s="73" t="s">
        <v>58</v>
      </c>
      <c r="G4" s="101" t="s">
        <v>59</v>
      </c>
      <c r="H4" s="98" t="s">
        <v>60</v>
      </c>
      <c r="I4" s="99"/>
      <c r="J4" s="105"/>
      <c r="K4" s="73" t="s">
        <v>61</v>
      </c>
      <c r="L4" s="33"/>
      <c r="M4" s="180" t="s">
        <v>62</v>
      </c>
      <c r="N4" s="181" t="s">
        <v>63</v>
      </c>
      <c r="O4" s="182"/>
      <c r="P4" s="182"/>
      <c r="Q4" s="182"/>
      <c r="R4" s="191"/>
      <c r="S4" s="73" t="s">
        <v>64</v>
      </c>
      <c r="T4" s="33" t="s">
        <v>65</v>
      </c>
    </row>
    <row r="5" spans="1:20" ht="19.5" customHeight="1">
      <c r="A5" s="26" t="s">
        <v>66</v>
      </c>
      <c r="B5" s="27"/>
      <c r="C5" s="28"/>
      <c r="D5" s="100" t="s">
        <v>67</v>
      </c>
      <c r="E5" s="32" t="s">
        <v>68</v>
      </c>
      <c r="F5" s="33"/>
      <c r="G5" s="101"/>
      <c r="H5" s="92" t="s">
        <v>69</v>
      </c>
      <c r="I5" s="92" t="s">
        <v>70</v>
      </c>
      <c r="J5" s="92" t="s">
        <v>71</v>
      </c>
      <c r="K5" s="183" t="s">
        <v>72</v>
      </c>
      <c r="L5" s="33" t="s">
        <v>73</v>
      </c>
      <c r="M5" s="184"/>
      <c r="N5" s="185" t="s">
        <v>74</v>
      </c>
      <c r="O5" s="185" t="s">
        <v>75</v>
      </c>
      <c r="P5" s="185" t="s">
        <v>76</v>
      </c>
      <c r="Q5" s="185" t="s">
        <v>77</v>
      </c>
      <c r="R5" s="185" t="s">
        <v>78</v>
      </c>
      <c r="S5" s="33"/>
      <c r="T5" s="33"/>
    </row>
    <row r="6" spans="1:20" ht="30.75" customHeight="1">
      <c r="A6" s="35" t="s">
        <v>79</v>
      </c>
      <c r="B6" s="34" t="s">
        <v>80</v>
      </c>
      <c r="C6" s="36" t="s">
        <v>81</v>
      </c>
      <c r="D6" s="38"/>
      <c r="E6" s="38"/>
      <c r="F6" s="39"/>
      <c r="G6" s="104"/>
      <c r="H6" s="93"/>
      <c r="I6" s="93"/>
      <c r="J6" s="93"/>
      <c r="K6" s="186"/>
      <c r="L6" s="39"/>
      <c r="M6" s="187"/>
      <c r="N6" s="39"/>
      <c r="O6" s="39"/>
      <c r="P6" s="39"/>
      <c r="Q6" s="39"/>
      <c r="R6" s="39"/>
      <c r="S6" s="39"/>
      <c r="T6" s="39"/>
    </row>
    <row r="7" spans="1:20" ht="19.5" customHeight="1">
      <c r="A7" s="41" t="s">
        <v>82</v>
      </c>
      <c r="B7" s="41" t="s">
        <v>82</v>
      </c>
      <c r="C7" s="41" t="s">
        <v>82</v>
      </c>
      <c r="D7" s="41" t="s">
        <v>82</v>
      </c>
      <c r="E7" s="41" t="s">
        <v>58</v>
      </c>
      <c r="F7" s="63">
        <v>4335956.04</v>
      </c>
      <c r="G7" s="64">
        <v>0</v>
      </c>
      <c r="H7" s="64">
        <v>4335956.04</v>
      </c>
      <c r="I7" s="64">
        <v>0</v>
      </c>
      <c r="J7" s="44">
        <v>0</v>
      </c>
      <c r="K7" s="188">
        <v>0</v>
      </c>
      <c r="L7" s="81">
        <v>0</v>
      </c>
      <c r="M7" s="189">
        <v>0</v>
      </c>
      <c r="N7" s="72">
        <f aca="true" t="shared" si="0" ref="N7:N16">SUM(O7:R7)</f>
        <v>0</v>
      </c>
      <c r="O7" s="190">
        <v>0</v>
      </c>
      <c r="P7" s="81"/>
      <c r="Q7" s="81"/>
      <c r="R7" s="192"/>
      <c r="S7" s="193">
        <v>0</v>
      </c>
      <c r="T7" s="194"/>
    </row>
    <row r="8" spans="1:20" ht="19.5" customHeight="1">
      <c r="A8" s="41" t="s">
        <v>82</v>
      </c>
      <c r="B8" s="41" t="s">
        <v>82</v>
      </c>
      <c r="C8" s="41" t="s">
        <v>82</v>
      </c>
      <c r="D8" s="41" t="s">
        <v>82</v>
      </c>
      <c r="E8" s="41" t="s">
        <v>0</v>
      </c>
      <c r="F8" s="63">
        <v>4335956.04</v>
      </c>
      <c r="G8" s="64">
        <v>0</v>
      </c>
      <c r="H8" s="64">
        <v>4335956.04</v>
      </c>
      <c r="I8" s="64">
        <v>0</v>
      </c>
      <c r="J8" s="44">
        <v>0</v>
      </c>
      <c r="K8" s="188">
        <v>0</v>
      </c>
      <c r="L8" s="81">
        <v>0</v>
      </c>
      <c r="M8" s="189">
        <v>0</v>
      </c>
      <c r="N8" s="72">
        <f t="shared" si="0"/>
        <v>0</v>
      </c>
      <c r="O8" s="190">
        <v>0</v>
      </c>
      <c r="P8" s="81"/>
      <c r="Q8" s="81"/>
      <c r="R8" s="192"/>
      <c r="S8" s="193">
        <v>0</v>
      </c>
      <c r="T8" s="194"/>
    </row>
    <row r="9" spans="1:20" ht="19.5" customHeight="1">
      <c r="A9" s="41" t="s">
        <v>82</v>
      </c>
      <c r="B9" s="41" t="s">
        <v>82</v>
      </c>
      <c r="C9" s="41" t="s">
        <v>82</v>
      </c>
      <c r="D9" s="41" t="s">
        <v>83</v>
      </c>
      <c r="E9" s="41" t="s">
        <v>84</v>
      </c>
      <c r="F9" s="63">
        <v>4335956.04</v>
      </c>
      <c r="G9" s="64">
        <v>0</v>
      </c>
      <c r="H9" s="64">
        <v>4335956.04</v>
      </c>
      <c r="I9" s="64">
        <v>0</v>
      </c>
      <c r="J9" s="44">
        <v>0</v>
      </c>
      <c r="K9" s="188">
        <v>0</v>
      </c>
      <c r="L9" s="81">
        <v>0</v>
      </c>
      <c r="M9" s="189">
        <v>0</v>
      </c>
      <c r="N9" s="72">
        <f t="shared" si="0"/>
        <v>0</v>
      </c>
      <c r="O9" s="190">
        <v>0</v>
      </c>
      <c r="P9" s="81"/>
      <c r="Q9" s="81"/>
      <c r="R9" s="192"/>
      <c r="S9" s="193">
        <v>0</v>
      </c>
      <c r="T9" s="194"/>
    </row>
    <row r="10" spans="1:20" ht="19.5" customHeight="1">
      <c r="A10" s="41" t="s">
        <v>85</v>
      </c>
      <c r="B10" s="41" t="s">
        <v>86</v>
      </c>
      <c r="C10" s="41" t="s">
        <v>87</v>
      </c>
      <c r="D10" s="41" t="s">
        <v>88</v>
      </c>
      <c r="E10" s="41" t="s">
        <v>89</v>
      </c>
      <c r="F10" s="63">
        <v>3212208</v>
      </c>
      <c r="G10" s="64">
        <v>0</v>
      </c>
      <c r="H10" s="64">
        <v>3212208</v>
      </c>
      <c r="I10" s="64">
        <v>0</v>
      </c>
      <c r="J10" s="44">
        <v>0</v>
      </c>
      <c r="K10" s="188">
        <v>0</v>
      </c>
      <c r="L10" s="81">
        <v>0</v>
      </c>
      <c r="M10" s="189">
        <v>0</v>
      </c>
      <c r="N10" s="72">
        <f t="shared" si="0"/>
        <v>0</v>
      </c>
      <c r="O10" s="190">
        <v>0</v>
      </c>
      <c r="P10" s="81"/>
      <c r="Q10" s="81"/>
      <c r="R10" s="192"/>
      <c r="S10" s="193">
        <v>0</v>
      </c>
      <c r="T10" s="194"/>
    </row>
    <row r="11" spans="1:20" ht="19.5" customHeight="1">
      <c r="A11" s="41" t="s">
        <v>85</v>
      </c>
      <c r="B11" s="41" t="s">
        <v>86</v>
      </c>
      <c r="C11" s="41" t="s">
        <v>90</v>
      </c>
      <c r="D11" s="41" t="s">
        <v>88</v>
      </c>
      <c r="E11" s="41" t="s">
        <v>91</v>
      </c>
      <c r="F11" s="63">
        <v>558421.32</v>
      </c>
      <c r="G11" s="64">
        <v>0</v>
      </c>
      <c r="H11" s="64">
        <v>558421.32</v>
      </c>
      <c r="I11" s="64">
        <v>0</v>
      </c>
      <c r="J11" s="44">
        <v>0</v>
      </c>
      <c r="K11" s="188">
        <v>0</v>
      </c>
      <c r="L11" s="81">
        <v>0</v>
      </c>
      <c r="M11" s="189">
        <v>0</v>
      </c>
      <c r="N11" s="72">
        <f t="shared" si="0"/>
        <v>0</v>
      </c>
      <c r="O11" s="190">
        <v>0</v>
      </c>
      <c r="P11" s="81"/>
      <c r="Q11" s="81"/>
      <c r="R11" s="192"/>
      <c r="S11" s="193">
        <v>0</v>
      </c>
      <c r="T11" s="194"/>
    </row>
    <row r="12" spans="1:20" ht="19.5" customHeight="1">
      <c r="A12" s="41" t="s">
        <v>92</v>
      </c>
      <c r="B12" s="41" t="s">
        <v>93</v>
      </c>
      <c r="C12" s="41" t="s">
        <v>93</v>
      </c>
      <c r="D12" s="41" t="s">
        <v>88</v>
      </c>
      <c r="E12" s="41" t="s">
        <v>94</v>
      </c>
      <c r="F12" s="63">
        <v>213914.88</v>
      </c>
      <c r="G12" s="64">
        <v>0</v>
      </c>
      <c r="H12" s="64">
        <v>213914.88</v>
      </c>
      <c r="I12" s="64">
        <v>0</v>
      </c>
      <c r="J12" s="44">
        <v>0</v>
      </c>
      <c r="K12" s="188">
        <v>0</v>
      </c>
      <c r="L12" s="81">
        <v>0</v>
      </c>
      <c r="M12" s="189">
        <v>0</v>
      </c>
      <c r="N12" s="72">
        <f t="shared" si="0"/>
        <v>0</v>
      </c>
      <c r="O12" s="190">
        <v>0</v>
      </c>
      <c r="P12" s="81"/>
      <c r="Q12" s="81"/>
      <c r="R12" s="192"/>
      <c r="S12" s="193">
        <v>0</v>
      </c>
      <c r="T12" s="194"/>
    </row>
    <row r="13" spans="1:20" ht="19.5" customHeight="1">
      <c r="A13" s="41" t="s">
        <v>92</v>
      </c>
      <c r="B13" s="41" t="s">
        <v>95</v>
      </c>
      <c r="C13" s="41" t="s">
        <v>87</v>
      </c>
      <c r="D13" s="41" t="s">
        <v>88</v>
      </c>
      <c r="E13" s="41" t="s">
        <v>96</v>
      </c>
      <c r="F13" s="63">
        <v>14836.2</v>
      </c>
      <c r="G13" s="64">
        <v>0</v>
      </c>
      <c r="H13" s="64">
        <v>14836.2</v>
      </c>
      <c r="I13" s="64">
        <v>0</v>
      </c>
      <c r="J13" s="44">
        <v>0</v>
      </c>
      <c r="K13" s="188">
        <v>0</v>
      </c>
      <c r="L13" s="81">
        <v>0</v>
      </c>
      <c r="M13" s="189">
        <v>0</v>
      </c>
      <c r="N13" s="72">
        <f t="shared" si="0"/>
        <v>0</v>
      </c>
      <c r="O13" s="190">
        <v>0</v>
      </c>
      <c r="P13" s="81"/>
      <c r="Q13" s="81"/>
      <c r="R13" s="192"/>
      <c r="S13" s="193">
        <v>0</v>
      </c>
      <c r="T13" s="194"/>
    </row>
    <row r="14" spans="1:20" ht="19.5" customHeight="1">
      <c r="A14" s="41" t="s">
        <v>97</v>
      </c>
      <c r="B14" s="41" t="s">
        <v>98</v>
      </c>
      <c r="C14" s="41" t="s">
        <v>87</v>
      </c>
      <c r="D14" s="41" t="s">
        <v>88</v>
      </c>
      <c r="E14" s="41" t="s">
        <v>99</v>
      </c>
      <c r="F14" s="63">
        <v>77152.32</v>
      </c>
      <c r="G14" s="64">
        <v>0</v>
      </c>
      <c r="H14" s="64">
        <v>77152.32</v>
      </c>
      <c r="I14" s="64">
        <v>0</v>
      </c>
      <c r="J14" s="44">
        <v>0</v>
      </c>
      <c r="K14" s="188">
        <v>0</v>
      </c>
      <c r="L14" s="81">
        <v>0</v>
      </c>
      <c r="M14" s="189">
        <v>0</v>
      </c>
      <c r="N14" s="72">
        <f t="shared" si="0"/>
        <v>0</v>
      </c>
      <c r="O14" s="190">
        <v>0</v>
      </c>
      <c r="P14" s="81"/>
      <c r="Q14" s="81"/>
      <c r="R14" s="192"/>
      <c r="S14" s="193">
        <v>0</v>
      </c>
      <c r="T14" s="194"/>
    </row>
    <row r="15" spans="1:20" ht="19.5" customHeight="1">
      <c r="A15" s="41" t="s">
        <v>97</v>
      </c>
      <c r="B15" s="41" t="s">
        <v>98</v>
      </c>
      <c r="C15" s="41" t="s">
        <v>90</v>
      </c>
      <c r="D15" s="41" t="s">
        <v>88</v>
      </c>
      <c r="E15" s="41" t="s">
        <v>100</v>
      </c>
      <c r="F15" s="63">
        <v>48306.24</v>
      </c>
      <c r="G15" s="64">
        <v>0</v>
      </c>
      <c r="H15" s="64">
        <v>48306.24</v>
      </c>
      <c r="I15" s="64">
        <v>0</v>
      </c>
      <c r="J15" s="44">
        <v>0</v>
      </c>
      <c r="K15" s="188">
        <v>0</v>
      </c>
      <c r="L15" s="81">
        <v>0</v>
      </c>
      <c r="M15" s="189">
        <v>0</v>
      </c>
      <c r="N15" s="72">
        <f t="shared" si="0"/>
        <v>0</v>
      </c>
      <c r="O15" s="190">
        <v>0</v>
      </c>
      <c r="P15" s="81"/>
      <c r="Q15" s="81"/>
      <c r="R15" s="192"/>
      <c r="S15" s="193">
        <v>0</v>
      </c>
      <c r="T15" s="194"/>
    </row>
    <row r="16" spans="1:20" ht="19.5" customHeight="1">
      <c r="A16" s="41" t="s">
        <v>101</v>
      </c>
      <c r="B16" s="41" t="s">
        <v>90</v>
      </c>
      <c r="C16" s="41" t="s">
        <v>87</v>
      </c>
      <c r="D16" s="41" t="s">
        <v>88</v>
      </c>
      <c r="E16" s="41" t="s">
        <v>102</v>
      </c>
      <c r="F16" s="63">
        <v>211117.08</v>
      </c>
      <c r="G16" s="64">
        <v>0</v>
      </c>
      <c r="H16" s="64">
        <v>211117.08</v>
      </c>
      <c r="I16" s="64">
        <v>0</v>
      </c>
      <c r="J16" s="44">
        <v>0</v>
      </c>
      <c r="K16" s="188">
        <v>0</v>
      </c>
      <c r="L16" s="81">
        <v>0</v>
      </c>
      <c r="M16" s="189">
        <v>0</v>
      </c>
      <c r="N16" s="72">
        <f t="shared" si="0"/>
        <v>0</v>
      </c>
      <c r="O16" s="190">
        <v>0</v>
      </c>
      <c r="P16" s="81"/>
      <c r="Q16" s="81"/>
      <c r="R16" s="192"/>
      <c r="S16" s="193">
        <v>0</v>
      </c>
      <c r="T16" s="194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8.16015625" style="0" customWidth="1"/>
    <col min="7" max="7" width="20.66015625" style="0" customWidth="1"/>
    <col min="8" max="10" width="14.5" style="0" customWidth="1"/>
    <col min="11" max="12" width="10.66015625" style="0" customWidth="1"/>
  </cols>
  <sheetData>
    <row r="1" spans="1:10" ht="19.5" customHeight="1">
      <c r="A1" s="45"/>
      <c r="B1" s="159"/>
      <c r="C1" s="159"/>
      <c r="D1" s="159"/>
      <c r="E1" s="159"/>
      <c r="F1" s="159"/>
      <c r="G1" s="159"/>
      <c r="H1" s="159"/>
      <c r="I1" s="159"/>
      <c r="J1" s="176" t="s">
        <v>103</v>
      </c>
    </row>
    <row r="2" spans="1:10" ht="19.5" customHeight="1">
      <c r="A2" s="21" t="s">
        <v>104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7" t="s">
        <v>5</v>
      </c>
      <c r="B3" s="108"/>
      <c r="C3" s="108"/>
      <c r="D3" s="108"/>
      <c r="E3" s="108"/>
      <c r="F3" s="160"/>
      <c r="G3" s="160"/>
      <c r="H3" s="160"/>
      <c r="I3" s="160"/>
      <c r="J3" s="25" t="s">
        <v>6</v>
      </c>
    </row>
    <row r="4" spans="1:10" ht="19.5" customHeight="1">
      <c r="A4" s="109" t="s">
        <v>57</v>
      </c>
      <c r="B4" s="111"/>
      <c r="C4" s="111"/>
      <c r="D4" s="111"/>
      <c r="E4" s="110"/>
      <c r="F4" s="161" t="s">
        <v>58</v>
      </c>
      <c r="G4" s="162" t="s">
        <v>105</v>
      </c>
      <c r="H4" s="163" t="s">
        <v>106</v>
      </c>
      <c r="I4" s="163" t="s">
        <v>107</v>
      </c>
      <c r="J4" s="168" t="s">
        <v>108</v>
      </c>
    </row>
    <row r="5" spans="1:10" ht="19.5" customHeight="1">
      <c r="A5" s="109" t="s">
        <v>66</v>
      </c>
      <c r="B5" s="111"/>
      <c r="C5" s="110"/>
      <c r="D5" s="164" t="s">
        <v>67</v>
      </c>
      <c r="E5" s="165" t="s">
        <v>109</v>
      </c>
      <c r="F5" s="162"/>
      <c r="G5" s="162"/>
      <c r="H5" s="163"/>
      <c r="I5" s="163"/>
      <c r="J5" s="168"/>
    </row>
    <row r="6" spans="1:10" ht="15" customHeight="1">
      <c r="A6" s="166" t="s">
        <v>79</v>
      </c>
      <c r="B6" s="166" t="s">
        <v>80</v>
      </c>
      <c r="C6" s="167" t="s">
        <v>81</v>
      </c>
      <c r="D6" s="168"/>
      <c r="E6" s="169"/>
      <c r="F6" s="170"/>
      <c r="G6" s="170"/>
      <c r="H6" s="171"/>
      <c r="I6" s="171"/>
      <c r="J6" s="177"/>
    </row>
    <row r="7" spans="1:10" ht="19.5" customHeight="1">
      <c r="A7" s="172" t="s">
        <v>82</v>
      </c>
      <c r="B7" s="172" t="s">
        <v>82</v>
      </c>
      <c r="C7" s="172" t="s">
        <v>82</v>
      </c>
      <c r="D7" s="173" t="s">
        <v>82</v>
      </c>
      <c r="E7" s="173" t="s">
        <v>58</v>
      </c>
      <c r="F7" s="174">
        <f aca="true" t="shared" si="0" ref="F7:F16">SUM(G7:J7)</f>
        <v>4335956.04</v>
      </c>
      <c r="G7" s="175">
        <v>3835956.04</v>
      </c>
      <c r="H7" s="175">
        <v>500000</v>
      </c>
      <c r="I7" s="175"/>
      <c r="J7" s="178"/>
    </row>
    <row r="8" spans="1:10" ht="19.5" customHeight="1">
      <c r="A8" s="172" t="s">
        <v>82</v>
      </c>
      <c r="B8" s="172" t="s">
        <v>82</v>
      </c>
      <c r="C8" s="172" t="s">
        <v>82</v>
      </c>
      <c r="D8" s="173" t="s">
        <v>82</v>
      </c>
      <c r="E8" s="173" t="s">
        <v>0</v>
      </c>
      <c r="F8" s="174">
        <f t="shared" si="0"/>
        <v>4335956.04</v>
      </c>
      <c r="G8" s="175">
        <v>3835956.04</v>
      </c>
      <c r="H8" s="175">
        <v>500000</v>
      </c>
      <c r="I8" s="175"/>
      <c r="J8" s="178"/>
    </row>
    <row r="9" spans="1:10" ht="19.5" customHeight="1">
      <c r="A9" s="172" t="s">
        <v>82</v>
      </c>
      <c r="B9" s="172" t="s">
        <v>82</v>
      </c>
      <c r="C9" s="172" t="s">
        <v>82</v>
      </c>
      <c r="D9" s="173" t="s">
        <v>83</v>
      </c>
      <c r="E9" s="173" t="s">
        <v>84</v>
      </c>
      <c r="F9" s="174">
        <f t="shared" si="0"/>
        <v>4335956.04</v>
      </c>
      <c r="G9" s="175">
        <v>3835956.04</v>
      </c>
      <c r="H9" s="175">
        <v>500000</v>
      </c>
      <c r="I9" s="175"/>
      <c r="J9" s="178"/>
    </row>
    <row r="10" spans="1:10" ht="19.5" customHeight="1">
      <c r="A10" s="172" t="s">
        <v>85</v>
      </c>
      <c r="B10" s="172" t="s">
        <v>86</v>
      </c>
      <c r="C10" s="172" t="s">
        <v>87</v>
      </c>
      <c r="D10" s="173" t="s">
        <v>88</v>
      </c>
      <c r="E10" s="173" t="s">
        <v>89</v>
      </c>
      <c r="F10" s="174">
        <f t="shared" si="0"/>
        <v>3212208</v>
      </c>
      <c r="G10" s="175">
        <v>2712208</v>
      </c>
      <c r="H10" s="175">
        <v>500000</v>
      </c>
      <c r="I10" s="175"/>
      <c r="J10" s="178"/>
    </row>
    <row r="11" spans="1:10" ht="19.5" customHeight="1">
      <c r="A11" s="172" t="s">
        <v>85</v>
      </c>
      <c r="B11" s="172" t="s">
        <v>86</v>
      </c>
      <c r="C11" s="172" t="s">
        <v>90</v>
      </c>
      <c r="D11" s="173" t="s">
        <v>88</v>
      </c>
      <c r="E11" s="173" t="s">
        <v>91</v>
      </c>
      <c r="F11" s="174">
        <f t="shared" si="0"/>
        <v>558421.32</v>
      </c>
      <c r="G11" s="175">
        <v>558421.32</v>
      </c>
      <c r="H11" s="175">
        <v>0</v>
      </c>
      <c r="I11" s="175"/>
      <c r="J11" s="178"/>
    </row>
    <row r="12" spans="1:10" ht="19.5" customHeight="1">
      <c r="A12" s="172" t="s">
        <v>92</v>
      </c>
      <c r="B12" s="172" t="s">
        <v>93</v>
      </c>
      <c r="C12" s="172" t="s">
        <v>93</v>
      </c>
      <c r="D12" s="173" t="s">
        <v>88</v>
      </c>
      <c r="E12" s="173" t="s">
        <v>94</v>
      </c>
      <c r="F12" s="174">
        <f t="shared" si="0"/>
        <v>213914.88</v>
      </c>
      <c r="G12" s="175">
        <v>213914.88</v>
      </c>
      <c r="H12" s="175">
        <v>0</v>
      </c>
      <c r="I12" s="175"/>
      <c r="J12" s="178"/>
    </row>
    <row r="13" spans="1:10" ht="19.5" customHeight="1">
      <c r="A13" s="172" t="s">
        <v>92</v>
      </c>
      <c r="B13" s="172" t="s">
        <v>95</v>
      </c>
      <c r="C13" s="172" t="s">
        <v>87</v>
      </c>
      <c r="D13" s="173" t="s">
        <v>88</v>
      </c>
      <c r="E13" s="173" t="s">
        <v>96</v>
      </c>
      <c r="F13" s="174">
        <f t="shared" si="0"/>
        <v>14836.2</v>
      </c>
      <c r="G13" s="175">
        <v>14836.2</v>
      </c>
      <c r="H13" s="175">
        <v>0</v>
      </c>
      <c r="I13" s="175"/>
      <c r="J13" s="178"/>
    </row>
    <row r="14" spans="1:10" ht="19.5" customHeight="1">
      <c r="A14" s="172" t="s">
        <v>97</v>
      </c>
      <c r="B14" s="172" t="s">
        <v>98</v>
      </c>
      <c r="C14" s="172" t="s">
        <v>87</v>
      </c>
      <c r="D14" s="173" t="s">
        <v>88</v>
      </c>
      <c r="E14" s="173" t="s">
        <v>99</v>
      </c>
      <c r="F14" s="174">
        <f t="shared" si="0"/>
        <v>77152.32</v>
      </c>
      <c r="G14" s="175">
        <v>77152.32</v>
      </c>
      <c r="H14" s="175">
        <v>0</v>
      </c>
      <c r="I14" s="175"/>
      <c r="J14" s="178"/>
    </row>
    <row r="15" spans="1:10" ht="19.5" customHeight="1">
      <c r="A15" s="172" t="s">
        <v>97</v>
      </c>
      <c r="B15" s="172" t="s">
        <v>98</v>
      </c>
      <c r="C15" s="172" t="s">
        <v>90</v>
      </c>
      <c r="D15" s="173" t="s">
        <v>88</v>
      </c>
      <c r="E15" s="173" t="s">
        <v>100</v>
      </c>
      <c r="F15" s="174">
        <f t="shared" si="0"/>
        <v>48306.24</v>
      </c>
      <c r="G15" s="175">
        <v>48306.24</v>
      </c>
      <c r="H15" s="175">
        <v>0</v>
      </c>
      <c r="I15" s="175"/>
      <c r="J15" s="178"/>
    </row>
    <row r="16" spans="1:10" ht="19.5" customHeight="1">
      <c r="A16" s="172" t="s">
        <v>101</v>
      </c>
      <c r="B16" s="172" t="s">
        <v>90</v>
      </c>
      <c r="C16" s="172" t="s">
        <v>87</v>
      </c>
      <c r="D16" s="173" t="s">
        <v>88</v>
      </c>
      <c r="E16" s="173" t="s">
        <v>102</v>
      </c>
      <c r="F16" s="174">
        <f t="shared" si="0"/>
        <v>211117.08</v>
      </c>
      <c r="G16" s="175">
        <v>211117.08</v>
      </c>
      <c r="H16" s="175">
        <v>0</v>
      </c>
      <c r="I16" s="175"/>
      <c r="J16" s="17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6"/>
      <c r="B1" s="106"/>
      <c r="C1" s="106"/>
      <c r="D1" s="106"/>
      <c r="E1" s="106"/>
      <c r="F1" s="106"/>
      <c r="G1" s="106"/>
      <c r="H1" s="25" t="s">
        <v>110</v>
      </c>
    </row>
    <row r="2" spans="1:8" ht="20.25" customHeight="1">
      <c r="A2" s="21" t="s">
        <v>111</v>
      </c>
      <c r="B2" s="21"/>
      <c r="C2" s="21"/>
      <c r="D2" s="21"/>
      <c r="E2" s="21"/>
      <c r="F2" s="21"/>
      <c r="G2" s="21"/>
      <c r="H2" s="21"/>
    </row>
    <row r="3" spans="1:8" ht="20.25" customHeight="1">
      <c r="A3" s="107" t="s">
        <v>5</v>
      </c>
      <c r="B3" s="108"/>
      <c r="C3" s="45"/>
      <c r="D3" s="45"/>
      <c r="E3" s="45"/>
      <c r="F3" s="45"/>
      <c r="G3" s="45"/>
      <c r="H3" s="25" t="s">
        <v>6</v>
      </c>
    </row>
    <row r="4" spans="1:8" ht="20.25" customHeight="1">
      <c r="A4" s="109" t="s">
        <v>7</v>
      </c>
      <c r="B4" s="110"/>
      <c r="C4" s="109" t="s">
        <v>8</v>
      </c>
      <c r="D4" s="111"/>
      <c r="E4" s="111"/>
      <c r="F4" s="111"/>
      <c r="G4" s="111"/>
      <c r="H4" s="110"/>
    </row>
    <row r="5" spans="1:8" ht="34.5" customHeight="1">
      <c r="A5" s="112" t="s">
        <v>9</v>
      </c>
      <c r="B5" s="113" t="s">
        <v>10</v>
      </c>
      <c r="C5" s="112" t="s">
        <v>9</v>
      </c>
      <c r="D5" s="114" t="s">
        <v>58</v>
      </c>
      <c r="E5" s="113" t="s">
        <v>112</v>
      </c>
      <c r="F5" s="115" t="s">
        <v>113</v>
      </c>
      <c r="G5" s="114" t="s">
        <v>114</v>
      </c>
      <c r="H5" s="116" t="s">
        <v>115</v>
      </c>
    </row>
    <row r="6" spans="1:8" ht="20.25" customHeight="1">
      <c r="A6" s="117" t="s">
        <v>116</v>
      </c>
      <c r="B6" s="118">
        <f>SUM(B7:B9)</f>
        <v>4335956.04</v>
      </c>
      <c r="C6" s="119" t="s">
        <v>117</v>
      </c>
      <c r="D6" s="120">
        <f>SUM(E6,F6,G6,H6)</f>
        <v>4335956.04</v>
      </c>
      <c r="E6" s="120">
        <f>SUM(E7:E35)</f>
        <v>4335956.04</v>
      </c>
      <c r="F6" s="120">
        <f>SUM(F7:F35)</f>
        <v>0</v>
      </c>
      <c r="G6" s="120">
        <f>SUM(G7:G35)</f>
        <v>0</v>
      </c>
      <c r="H6" s="120">
        <f>SUM(H7:H35)</f>
        <v>0</v>
      </c>
    </row>
    <row r="7" spans="1:8" ht="20.25" customHeight="1">
      <c r="A7" s="117" t="s">
        <v>118</v>
      </c>
      <c r="B7" s="121">
        <v>4335956.04</v>
      </c>
      <c r="C7" s="122" t="s">
        <v>119</v>
      </c>
      <c r="D7" s="123">
        <f aca="true" t="shared" si="0" ref="D7:D35">SUM(E7:H7)</f>
        <v>3770629.32</v>
      </c>
      <c r="E7" s="120">
        <v>3770629.32</v>
      </c>
      <c r="F7" s="124">
        <v>0</v>
      </c>
      <c r="G7" s="125">
        <v>0</v>
      </c>
      <c r="H7" s="118">
        <v>0</v>
      </c>
    </row>
    <row r="8" spans="1:8" ht="20.25" customHeight="1">
      <c r="A8" s="117" t="s">
        <v>120</v>
      </c>
      <c r="B8" s="126">
        <v>0</v>
      </c>
      <c r="C8" s="122" t="s">
        <v>121</v>
      </c>
      <c r="D8" s="123">
        <f t="shared" si="0"/>
        <v>0</v>
      </c>
      <c r="E8" s="124">
        <v>0</v>
      </c>
      <c r="F8" s="124">
        <v>0</v>
      </c>
      <c r="G8" s="125">
        <v>0</v>
      </c>
      <c r="H8" s="118">
        <v>0</v>
      </c>
    </row>
    <row r="9" spans="1:8" ht="20.25" customHeight="1">
      <c r="A9" s="117" t="s">
        <v>122</v>
      </c>
      <c r="B9" s="127">
        <v>0</v>
      </c>
      <c r="C9" s="122" t="s">
        <v>123</v>
      </c>
      <c r="D9" s="123">
        <f t="shared" si="0"/>
        <v>0</v>
      </c>
      <c r="E9" s="124">
        <v>0</v>
      </c>
      <c r="F9" s="124">
        <v>0</v>
      </c>
      <c r="G9" s="125">
        <v>0</v>
      </c>
      <c r="H9" s="118">
        <v>0</v>
      </c>
    </row>
    <row r="10" spans="1:8" ht="20.25" customHeight="1">
      <c r="A10" s="117" t="s">
        <v>124</v>
      </c>
      <c r="B10" s="128">
        <f>SUM(B11:B14)</f>
        <v>0</v>
      </c>
      <c r="C10" s="122" t="s">
        <v>125</v>
      </c>
      <c r="D10" s="123">
        <f t="shared" si="0"/>
        <v>0</v>
      </c>
      <c r="E10" s="124">
        <v>0</v>
      </c>
      <c r="F10" s="124">
        <v>0</v>
      </c>
      <c r="G10" s="125">
        <v>0</v>
      </c>
      <c r="H10" s="118">
        <v>0</v>
      </c>
    </row>
    <row r="11" spans="1:8" ht="20.25" customHeight="1">
      <c r="A11" s="117" t="s">
        <v>118</v>
      </c>
      <c r="B11" s="126">
        <v>0</v>
      </c>
      <c r="C11" s="122" t="s">
        <v>126</v>
      </c>
      <c r="D11" s="123">
        <f t="shared" si="0"/>
        <v>0</v>
      </c>
      <c r="E11" s="124">
        <v>0</v>
      </c>
      <c r="F11" s="124">
        <v>0</v>
      </c>
      <c r="G11" s="125">
        <v>0</v>
      </c>
      <c r="H11" s="118">
        <v>0</v>
      </c>
    </row>
    <row r="12" spans="1:8" ht="20.25" customHeight="1">
      <c r="A12" s="117" t="s">
        <v>120</v>
      </c>
      <c r="B12" s="126">
        <v>0</v>
      </c>
      <c r="C12" s="122" t="s">
        <v>127</v>
      </c>
      <c r="D12" s="123">
        <f t="shared" si="0"/>
        <v>0</v>
      </c>
      <c r="E12" s="124">
        <v>0</v>
      </c>
      <c r="F12" s="124">
        <v>0</v>
      </c>
      <c r="G12" s="125">
        <v>0</v>
      </c>
      <c r="H12" s="118">
        <v>0</v>
      </c>
    </row>
    <row r="13" spans="1:8" ht="20.25" customHeight="1">
      <c r="A13" s="117" t="s">
        <v>122</v>
      </c>
      <c r="B13" s="126">
        <v>0</v>
      </c>
      <c r="C13" s="122" t="s">
        <v>128</v>
      </c>
      <c r="D13" s="123">
        <f t="shared" si="0"/>
        <v>0</v>
      </c>
      <c r="E13" s="124">
        <v>0</v>
      </c>
      <c r="F13" s="124">
        <v>0</v>
      </c>
      <c r="G13" s="125">
        <v>0</v>
      </c>
      <c r="H13" s="118">
        <v>0</v>
      </c>
    </row>
    <row r="14" spans="1:8" ht="20.25" customHeight="1">
      <c r="A14" s="117" t="s">
        <v>129</v>
      </c>
      <c r="B14" s="129"/>
      <c r="C14" s="122" t="s">
        <v>130</v>
      </c>
      <c r="D14" s="123">
        <f t="shared" si="0"/>
        <v>228751.08</v>
      </c>
      <c r="E14" s="124">
        <v>228751.08</v>
      </c>
      <c r="F14" s="124">
        <v>0</v>
      </c>
      <c r="G14" s="125">
        <v>0</v>
      </c>
      <c r="H14" s="118">
        <v>0</v>
      </c>
    </row>
    <row r="15" spans="1:8" ht="20.25" customHeight="1">
      <c r="A15" s="130"/>
      <c r="B15" s="131"/>
      <c r="C15" s="122" t="s">
        <v>131</v>
      </c>
      <c r="D15" s="123">
        <f t="shared" si="0"/>
        <v>0</v>
      </c>
      <c r="E15" s="124">
        <v>0</v>
      </c>
      <c r="F15" s="124">
        <v>0</v>
      </c>
      <c r="G15" s="125">
        <v>0</v>
      </c>
      <c r="H15" s="118">
        <v>0</v>
      </c>
    </row>
    <row r="16" spans="1:8" ht="20.25" customHeight="1">
      <c r="A16" s="130"/>
      <c r="B16" s="132"/>
      <c r="C16" s="122" t="s">
        <v>132</v>
      </c>
      <c r="D16" s="123">
        <f t="shared" si="0"/>
        <v>125458.56</v>
      </c>
      <c r="E16" s="124">
        <v>125458.56</v>
      </c>
      <c r="F16" s="124">
        <v>0</v>
      </c>
      <c r="G16" s="125">
        <v>0</v>
      </c>
      <c r="H16" s="118">
        <v>0</v>
      </c>
    </row>
    <row r="17" spans="1:8" ht="20.25" customHeight="1">
      <c r="A17" s="130"/>
      <c r="B17" s="132"/>
      <c r="C17" s="122" t="s">
        <v>133</v>
      </c>
      <c r="D17" s="123">
        <f t="shared" si="0"/>
        <v>0</v>
      </c>
      <c r="E17" s="124">
        <v>0</v>
      </c>
      <c r="F17" s="124">
        <v>0</v>
      </c>
      <c r="G17" s="125">
        <v>0</v>
      </c>
      <c r="H17" s="118">
        <v>0</v>
      </c>
    </row>
    <row r="18" spans="1:8" ht="20.25" customHeight="1">
      <c r="A18" s="130"/>
      <c r="B18" s="132"/>
      <c r="C18" s="122" t="s">
        <v>134</v>
      </c>
      <c r="D18" s="123">
        <f t="shared" si="0"/>
        <v>0</v>
      </c>
      <c r="E18" s="124">
        <v>0</v>
      </c>
      <c r="F18" s="124">
        <v>0</v>
      </c>
      <c r="G18" s="125">
        <v>0</v>
      </c>
      <c r="H18" s="118">
        <v>0</v>
      </c>
    </row>
    <row r="19" spans="1:8" ht="20.25" customHeight="1">
      <c r="A19" s="130"/>
      <c r="B19" s="132"/>
      <c r="C19" s="122" t="s">
        <v>135</v>
      </c>
      <c r="D19" s="123">
        <f t="shared" si="0"/>
        <v>0</v>
      </c>
      <c r="E19" s="124">
        <v>0</v>
      </c>
      <c r="F19" s="124">
        <v>0</v>
      </c>
      <c r="G19" s="125">
        <v>0</v>
      </c>
      <c r="H19" s="118">
        <v>0</v>
      </c>
    </row>
    <row r="20" spans="1:8" ht="20.25" customHeight="1">
      <c r="A20" s="130"/>
      <c r="B20" s="132"/>
      <c r="C20" s="122" t="s">
        <v>136</v>
      </c>
      <c r="D20" s="123">
        <f t="shared" si="0"/>
        <v>0</v>
      </c>
      <c r="E20" s="124">
        <v>0</v>
      </c>
      <c r="F20" s="124">
        <v>0</v>
      </c>
      <c r="G20" s="125">
        <v>0</v>
      </c>
      <c r="H20" s="118">
        <v>0</v>
      </c>
    </row>
    <row r="21" spans="1:8" ht="20.25" customHeight="1">
      <c r="A21" s="130"/>
      <c r="B21" s="132"/>
      <c r="C21" s="122" t="s">
        <v>137</v>
      </c>
      <c r="D21" s="123">
        <f t="shared" si="0"/>
        <v>0</v>
      </c>
      <c r="E21" s="124">
        <v>0</v>
      </c>
      <c r="F21" s="124">
        <v>0</v>
      </c>
      <c r="G21" s="125">
        <v>0</v>
      </c>
      <c r="H21" s="118">
        <v>0</v>
      </c>
    </row>
    <row r="22" spans="1:8" ht="20.25" customHeight="1">
      <c r="A22" s="130"/>
      <c r="B22" s="132"/>
      <c r="C22" s="122" t="s">
        <v>138</v>
      </c>
      <c r="D22" s="123">
        <f t="shared" si="0"/>
        <v>0</v>
      </c>
      <c r="E22" s="124">
        <v>0</v>
      </c>
      <c r="F22" s="124">
        <v>0</v>
      </c>
      <c r="G22" s="125">
        <v>0</v>
      </c>
      <c r="H22" s="118">
        <v>0</v>
      </c>
    </row>
    <row r="23" spans="1:8" ht="20.25" customHeight="1">
      <c r="A23" s="130"/>
      <c r="B23" s="132"/>
      <c r="C23" s="122" t="s">
        <v>139</v>
      </c>
      <c r="D23" s="123">
        <f t="shared" si="0"/>
        <v>0</v>
      </c>
      <c r="E23" s="124">
        <v>0</v>
      </c>
      <c r="F23" s="124">
        <v>0</v>
      </c>
      <c r="G23" s="125">
        <v>0</v>
      </c>
      <c r="H23" s="118">
        <v>0</v>
      </c>
    </row>
    <row r="24" spans="1:8" ht="20.25" customHeight="1">
      <c r="A24" s="130"/>
      <c r="B24" s="132"/>
      <c r="C24" s="122" t="s">
        <v>140</v>
      </c>
      <c r="D24" s="123">
        <f t="shared" si="0"/>
        <v>0</v>
      </c>
      <c r="E24" s="124">
        <v>0</v>
      </c>
      <c r="F24" s="124">
        <v>0</v>
      </c>
      <c r="G24" s="125">
        <v>0</v>
      </c>
      <c r="H24" s="118">
        <v>0</v>
      </c>
    </row>
    <row r="25" spans="1:8" ht="20.25" customHeight="1">
      <c r="A25" s="130"/>
      <c r="B25" s="132"/>
      <c r="C25" s="122" t="s">
        <v>141</v>
      </c>
      <c r="D25" s="123">
        <f t="shared" si="0"/>
        <v>0</v>
      </c>
      <c r="E25" s="124">
        <v>0</v>
      </c>
      <c r="F25" s="124">
        <v>0</v>
      </c>
      <c r="G25" s="125">
        <v>0</v>
      </c>
      <c r="H25" s="118">
        <v>0</v>
      </c>
    </row>
    <row r="26" spans="1:8" ht="20.25" customHeight="1">
      <c r="A26" s="133"/>
      <c r="B26" s="132"/>
      <c r="C26" s="122" t="s">
        <v>142</v>
      </c>
      <c r="D26" s="123">
        <f t="shared" si="0"/>
        <v>211117.08</v>
      </c>
      <c r="E26" s="124">
        <v>211117.08</v>
      </c>
      <c r="F26" s="124">
        <v>0</v>
      </c>
      <c r="G26" s="125">
        <v>0</v>
      </c>
      <c r="H26" s="118">
        <v>0</v>
      </c>
    </row>
    <row r="27" spans="1:8" ht="20.25" customHeight="1">
      <c r="A27" s="133"/>
      <c r="B27" s="132"/>
      <c r="C27" s="122" t="s">
        <v>143</v>
      </c>
      <c r="D27" s="123">
        <f t="shared" si="0"/>
        <v>0</v>
      </c>
      <c r="E27" s="124">
        <v>0</v>
      </c>
      <c r="F27" s="124">
        <v>0</v>
      </c>
      <c r="G27" s="125">
        <v>0</v>
      </c>
      <c r="H27" s="118">
        <v>0</v>
      </c>
    </row>
    <row r="28" spans="1:8" ht="20.25" customHeight="1">
      <c r="A28" s="133"/>
      <c r="B28" s="132"/>
      <c r="C28" s="122" t="s">
        <v>144</v>
      </c>
      <c r="D28" s="123">
        <f t="shared" si="0"/>
        <v>0</v>
      </c>
      <c r="E28" s="124">
        <v>0</v>
      </c>
      <c r="F28" s="124">
        <v>0</v>
      </c>
      <c r="G28" s="125">
        <v>0</v>
      </c>
      <c r="H28" s="118">
        <v>0</v>
      </c>
    </row>
    <row r="29" spans="1:8" ht="20.25" customHeight="1">
      <c r="A29" s="133"/>
      <c r="B29" s="132"/>
      <c r="C29" s="122" t="s">
        <v>145</v>
      </c>
      <c r="D29" s="123">
        <f t="shared" si="0"/>
        <v>0</v>
      </c>
      <c r="E29" s="124">
        <v>0</v>
      </c>
      <c r="F29" s="124">
        <v>0</v>
      </c>
      <c r="G29" s="125">
        <v>0</v>
      </c>
      <c r="H29" s="118">
        <v>0</v>
      </c>
    </row>
    <row r="30" spans="1:8" ht="20.25" customHeight="1">
      <c r="A30" s="133"/>
      <c r="B30" s="132"/>
      <c r="C30" s="122" t="s">
        <v>146</v>
      </c>
      <c r="D30" s="123">
        <f t="shared" si="0"/>
        <v>0</v>
      </c>
      <c r="E30" s="124">
        <v>0</v>
      </c>
      <c r="F30" s="124">
        <v>0</v>
      </c>
      <c r="G30" s="125">
        <v>0</v>
      </c>
      <c r="H30" s="118">
        <v>0</v>
      </c>
    </row>
    <row r="31" spans="1:8" ht="20.25" customHeight="1">
      <c r="A31" s="133"/>
      <c r="B31" s="132"/>
      <c r="C31" s="122" t="s">
        <v>147</v>
      </c>
      <c r="D31" s="123">
        <f t="shared" si="0"/>
        <v>0</v>
      </c>
      <c r="E31" s="124">
        <v>0</v>
      </c>
      <c r="F31" s="124">
        <v>0</v>
      </c>
      <c r="G31" s="125">
        <v>0</v>
      </c>
      <c r="H31" s="118">
        <v>0</v>
      </c>
    </row>
    <row r="32" spans="1:8" ht="20.25" customHeight="1">
      <c r="A32" s="133"/>
      <c r="B32" s="132"/>
      <c r="C32" s="134" t="s">
        <v>148</v>
      </c>
      <c r="D32" s="123">
        <f t="shared" si="0"/>
        <v>0</v>
      </c>
      <c r="E32" s="124">
        <v>0</v>
      </c>
      <c r="F32" s="124">
        <v>0</v>
      </c>
      <c r="G32" s="125">
        <v>0</v>
      </c>
      <c r="H32" s="118">
        <v>0</v>
      </c>
    </row>
    <row r="33" spans="1:8" ht="20.25" customHeight="1">
      <c r="A33" s="133"/>
      <c r="B33" s="132"/>
      <c r="C33" s="122" t="s">
        <v>149</v>
      </c>
      <c r="D33" s="123">
        <f t="shared" si="0"/>
        <v>0</v>
      </c>
      <c r="E33" s="124">
        <v>0</v>
      </c>
      <c r="F33" s="124">
        <v>0</v>
      </c>
      <c r="G33" s="125">
        <v>0</v>
      </c>
      <c r="H33" s="118">
        <v>0</v>
      </c>
    </row>
    <row r="34" spans="1:8" ht="20.25" customHeight="1">
      <c r="A34" s="133"/>
      <c r="B34" s="132"/>
      <c r="C34" s="122" t="s">
        <v>150</v>
      </c>
      <c r="D34" s="123">
        <f t="shared" si="0"/>
        <v>0</v>
      </c>
      <c r="E34" s="124">
        <v>0</v>
      </c>
      <c r="F34" s="124">
        <v>0</v>
      </c>
      <c r="G34" s="125">
        <v>0</v>
      </c>
      <c r="H34" s="118">
        <v>0</v>
      </c>
    </row>
    <row r="35" spans="1:8" ht="20.25" customHeight="1">
      <c r="A35" s="133"/>
      <c r="B35" s="132"/>
      <c r="C35" s="122" t="s">
        <v>151</v>
      </c>
      <c r="D35" s="135">
        <f t="shared" si="0"/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20.25" customHeight="1">
      <c r="A36" s="136"/>
      <c r="B36" s="137"/>
      <c r="C36" s="138"/>
      <c r="D36" s="139"/>
      <c r="E36" s="140"/>
      <c r="F36" s="140"/>
      <c r="G36" s="141"/>
      <c r="H36" s="142"/>
    </row>
    <row r="37" spans="1:8" ht="20.25" customHeight="1">
      <c r="A37" s="133"/>
      <c r="B37" s="143"/>
      <c r="C37" s="144" t="s">
        <v>152</v>
      </c>
      <c r="D37" s="139">
        <f>SUM(E37:H37)</f>
        <v>0</v>
      </c>
      <c r="E37" s="145"/>
      <c r="F37" s="145"/>
      <c r="G37" s="146"/>
      <c r="H37" s="147"/>
    </row>
    <row r="38" spans="1:8" ht="20.25" customHeight="1">
      <c r="A38" s="133"/>
      <c r="B38" s="148"/>
      <c r="C38" s="144"/>
      <c r="D38" s="139"/>
      <c r="E38" s="149"/>
      <c r="F38" s="149"/>
      <c r="G38" s="150"/>
      <c r="H38" s="151"/>
    </row>
    <row r="39" spans="1:8" ht="20.25" customHeight="1">
      <c r="A39" s="136" t="s">
        <v>53</v>
      </c>
      <c r="B39" s="8">
        <f>SUM(B6,B10)</f>
        <v>4335956.04</v>
      </c>
      <c r="C39" s="152" t="s">
        <v>54</v>
      </c>
      <c r="D39" s="139">
        <f>SUM(E39:H39)</f>
        <v>4335956.04</v>
      </c>
      <c r="E39" s="153">
        <f>SUM(E7:E37)</f>
        <v>4335956.04</v>
      </c>
      <c r="F39" s="153">
        <f>SUM(F7:F37)</f>
        <v>0</v>
      </c>
      <c r="G39" s="154">
        <f>SUM(G7:G37)</f>
        <v>0</v>
      </c>
      <c r="H39" s="155">
        <f>SUM(H7:H37)</f>
        <v>0</v>
      </c>
    </row>
    <row r="40" spans="1:8" ht="20.25" customHeight="1">
      <c r="A40" s="156"/>
      <c r="B40" s="157"/>
      <c r="C40" s="158"/>
      <c r="D40" s="158"/>
      <c r="E40" s="158"/>
      <c r="F40" s="158"/>
      <c r="G40" s="158"/>
      <c r="H40" s="106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 t="s">
        <v>153</v>
      </c>
    </row>
    <row r="2" spans="1:35" s="95" customFormat="1" ht="19.5" customHeight="1">
      <c r="A2" s="21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9.5" customHeight="1">
      <c r="A3" s="22" t="s">
        <v>5</v>
      </c>
      <c r="B3" s="23"/>
      <c r="C3" s="23"/>
      <c r="D3" s="23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20" t="s">
        <v>6</v>
      </c>
    </row>
    <row r="4" spans="1:35" ht="19.5" customHeight="1">
      <c r="A4" s="26" t="s">
        <v>57</v>
      </c>
      <c r="B4" s="27"/>
      <c r="C4" s="96"/>
      <c r="D4" s="28"/>
      <c r="E4" s="97" t="s">
        <v>155</v>
      </c>
      <c r="F4" s="98" t="s">
        <v>156</v>
      </c>
      <c r="G4" s="99"/>
      <c r="H4" s="99"/>
      <c r="I4" s="99"/>
      <c r="J4" s="99"/>
      <c r="K4" s="99"/>
      <c r="L4" s="99"/>
      <c r="M4" s="99"/>
      <c r="N4" s="99"/>
      <c r="O4" s="105"/>
      <c r="P4" s="98" t="s">
        <v>157</v>
      </c>
      <c r="Q4" s="99"/>
      <c r="R4" s="99"/>
      <c r="S4" s="99"/>
      <c r="T4" s="99"/>
      <c r="U4" s="99"/>
      <c r="V4" s="99"/>
      <c r="W4" s="99"/>
      <c r="X4" s="99"/>
      <c r="Y4" s="105"/>
      <c r="Z4" s="98" t="s">
        <v>158</v>
      </c>
      <c r="AA4" s="99"/>
      <c r="AB4" s="99"/>
      <c r="AC4" s="99"/>
      <c r="AD4" s="99"/>
      <c r="AE4" s="99"/>
      <c r="AF4" s="99"/>
      <c r="AG4" s="99"/>
      <c r="AH4" s="99"/>
      <c r="AI4" s="105"/>
    </row>
    <row r="5" spans="1:35" ht="21" customHeight="1">
      <c r="A5" s="26" t="s">
        <v>66</v>
      </c>
      <c r="B5" s="27"/>
      <c r="C5" s="84" t="s">
        <v>67</v>
      </c>
      <c r="D5" s="100" t="s">
        <v>68</v>
      </c>
      <c r="E5" s="101"/>
      <c r="F5" s="84" t="s">
        <v>58</v>
      </c>
      <c r="G5" s="84" t="s">
        <v>159</v>
      </c>
      <c r="H5" s="84"/>
      <c r="I5" s="84"/>
      <c r="J5" s="84" t="s">
        <v>160</v>
      </c>
      <c r="K5" s="84"/>
      <c r="L5" s="84"/>
      <c r="M5" s="84" t="s">
        <v>161</v>
      </c>
      <c r="N5" s="84"/>
      <c r="O5" s="84"/>
      <c r="P5" s="84" t="s">
        <v>58</v>
      </c>
      <c r="Q5" s="84" t="s">
        <v>159</v>
      </c>
      <c r="R5" s="84"/>
      <c r="S5" s="84"/>
      <c r="T5" s="84" t="s">
        <v>160</v>
      </c>
      <c r="U5" s="84"/>
      <c r="V5" s="84"/>
      <c r="W5" s="84" t="s">
        <v>161</v>
      </c>
      <c r="X5" s="84"/>
      <c r="Y5" s="84"/>
      <c r="Z5" s="84" t="s">
        <v>58</v>
      </c>
      <c r="AA5" s="84" t="s">
        <v>159</v>
      </c>
      <c r="AB5" s="84"/>
      <c r="AC5" s="84"/>
      <c r="AD5" s="84" t="s">
        <v>160</v>
      </c>
      <c r="AE5" s="84"/>
      <c r="AF5" s="84"/>
      <c r="AG5" s="84" t="s">
        <v>161</v>
      </c>
      <c r="AH5" s="84"/>
      <c r="AI5" s="84"/>
    </row>
    <row r="6" spans="1:35" ht="30.75" customHeight="1">
      <c r="A6" s="35" t="s">
        <v>79</v>
      </c>
      <c r="B6" s="102" t="s">
        <v>80</v>
      </c>
      <c r="C6" s="84"/>
      <c r="D6" s="103"/>
      <c r="E6" s="104"/>
      <c r="F6" s="84"/>
      <c r="G6" s="84" t="s">
        <v>74</v>
      </c>
      <c r="H6" s="84" t="s">
        <v>105</v>
      </c>
      <c r="I6" s="84" t="s">
        <v>106</v>
      </c>
      <c r="J6" s="84" t="s">
        <v>74</v>
      </c>
      <c r="K6" s="84" t="s">
        <v>105</v>
      </c>
      <c r="L6" s="84" t="s">
        <v>106</v>
      </c>
      <c r="M6" s="84" t="s">
        <v>74</v>
      </c>
      <c r="N6" s="84" t="s">
        <v>105</v>
      </c>
      <c r="O6" s="84" t="s">
        <v>106</v>
      </c>
      <c r="P6" s="84"/>
      <c r="Q6" s="84" t="s">
        <v>74</v>
      </c>
      <c r="R6" s="84" t="s">
        <v>105</v>
      </c>
      <c r="S6" s="84" t="s">
        <v>106</v>
      </c>
      <c r="T6" s="84" t="s">
        <v>74</v>
      </c>
      <c r="U6" s="84" t="s">
        <v>105</v>
      </c>
      <c r="V6" s="84" t="s">
        <v>106</v>
      </c>
      <c r="W6" s="84" t="s">
        <v>74</v>
      </c>
      <c r="X6" s="84" t="s">
        <v>105</v>
      </c>
      <c r="Y6" s="84" t="s">
        <v>106</v>
      </c>
      <c r="Z6" s="84"/>
      <c r="AA6" s="84" t="s">
        <v>74</v>
      </c>
      <c r="AB6" s="84" t="s">
        <v>105</v>
      </c>
      <c r="AC6" s="84" t="s">
        <v>106</v>
      </c>
      <c r="AD6" s="84" t="s">
        <v>74</v>
      </c>
      <c r="AE6" s="84" t="s">
        <v>105</v>
      </c>
      <c r="AF6" s="84" t="s">
        <v>106</v>
      </c>
      <c r="AG6" s="84" t="s">
        <v>74</v>
      </c>
      <c r="AH6" s="84" t="s">
        <v>105</v>
      </c>
      <c r="AI6" s="84" t="s">
        <v>106</v>
      </c>
    </row>
    <row r="7" spans="1:35" ht="19.5" customHeight="1">
      <c r="A7" s="88" t="s">
        <v>82</v>
      </c>
      <c r="B7" s="88" t="s">
        <v>82</v>
      </c>
      <c r="C7" s="88" t="s">
        <v>82</v>
      </c>
      <c r="D7" s="88" t="s">
        <v>58</v>
      </c>
      <c r="E7" s="72">
        <f aca="true" t="shared" si="0" ref="E7:E25">SUM(F7,P7,Z7)</f>
        <v>4335956.04</v>
      </c>
      <c r="F7" s="72">
        <f aca="true" t="shared" si="1" ref="F7:F25">SUM(G7,J7,M7)</f>
        <v>4335956.04</v>
      </c>
      <c r="G7" s="72">
        <f aca="true" t="shared" si="2" ref="G7:G25">SUM(H7,I7)</f>
        <v>4335956.04</v>
      </c>
      <c r="H7" s="72">
        <v>3835956.04</v>
      </c>
      <c r="I7" s="72">
        <v>500000</v>
      </c>
      <c r="J7" s="72">
        <f aca="true" t="shared" si="3" ref="J7:J25">SUM(K7,L7)</f>
        <v>0</v>
      </c>
      <c r="K7" s="72">
        <v>0</v>
      </c>
      <c r="L7" s="72">
        <v>0</v>
      </c>
      <c r="M7" s="72">
        <f aca="true" t="shared" si="4" ref="M7:M25">SUM(N7,O7)</f>
        <v>0</v>
      </c>
      <c r="N7" s="72">
        <v>0</v>
      </c>
      <c r="O7" s="72">
        <v>0</v>
      </c>
      <c r="P7" s="72">
        <f aca="true" t="shared" si="5" ref="P7:P25">SUM(Q7,T7,W7)</f>
        <v>0</v>
      </c>
      <c r="Q7" s="72">
        <f aca="true" t="shared" si="6" ref="Q7:Q25">SUM(R7,S7)</f>
        <v>0</v>
      </c>
      <c r="R7" s="72">
        <v>0</v>
      </c>
      <c r="S7" s="72">
        <v>0</v>
      </c>
      <c r="T7" s="72">
        <f aca="true" t="shared" si="7" ref="T7:T25">SUM(U7,V7)</f>
        <v>0</v>
      </c>
      <c r="U7" s="72">
        <v>0</v>
      </c>
      <c r="V7" s="72">
        <v>0</v>
      </c>
      <c r="W7" s="72">
        <f aca="true" t="shared" si="8" ref="W7:W25">SUM(X7,Y7)</f>
        <v>0</v>
      </c>
      <c r="X7" s="72" t="s">
        <v>82</v>
      </c>
      <c r="Y7" s="72"/>
      <c r="Z7" s="72">
        <f aca="true" t="shared" si="9" ref="Z7:Z25">SUM(AA7,AD7,AG7)</f>
        <v>0</v>
      </c>
      <c r="AA7" s="72">
        <f aca="true" t="shared" si="10" ref="AA7:AA25">SUM(AB7,AC7)</f>
        <v>0</v>
      </c>
      <c r="AB7" s="72">
        <v>0</v>
      </c>
      <c r="AC7" s="72">
        <v>0</v>
      </c>
      <c r="AD7" s="72">
        <f aca="true" t="shared" si="11" ref="AD7:AD25">SUM(AE7,AF7)</f>
        <v>0</v>
      </c>
      <c r="AE7" s="72">
        <v>0</v>
      </c>
      <c r="AF7" s="72">
        <v>0</v>
      </c>
      <c r="AG7" s="72">
        <f aca="true" t="shared" si="12" ref="AG7:AG25">SUM(AH7,AI7)</f>
        <v>0</v>
      </c>
      <c r="AH7" s="72">
        <v>0</v>
      </c>
      <c r="AI7" s="72">
        <v>0</v>
      </c>
    </row>
    <row r="8" spans="1:35" ht="19.5" customHeight="1">
      <c r="A8" s="88" t="s">
        <v>82</v>
      </c>
      <c r="B8" s="88" t="s">
        <v>82</v>
      </c>
      <c r="C8" s="88" t="s">
        <v>82</v>
      </c>
      <c r="D8" s="88" t="s">
        <v>0</v>
      </c>
      <c r="E8" s="72">
        <f t="shared" si="0"/>
        <v>4335956.04</v>
      </c>
      <c r="F8" s="72">
        <f t="shared" si="1"/>
        <v>4335956.04</v>
      </c>
      <c r="G8" s="72">
        <f t="shared" si="2"/>
        <v>4335956.04</v>
      </c>
      <c r="H8" s="72">
        <v>3835956.04</v>
      </c>
      <c r="I8" s="72">
        <v>500000</v>
      </c>
      <c r="J8" s="72">
        <f t="shared" si="3"/>
        <v>0</v>
      </c>
      <c r="K8" s="72">
        <v>0</v>
      </c>
      <c r="L8" s="72">
        <v>0</v>
      </c>
      <c r="M8" s="72">
        <f t="shared" si="4"/>
        <v>0</v>
      </c>
      <c r="N8" s="72">
        <v>0</v>
      </c>
      <c r="O8" s="72">
        <v>0</v>
      </c>
      <c r="P8" s="72">
        <f t="shared" si="5"/>
        <v>0</v>
      </c>
      <c r="Q8" s="72">
        <f t="shared" si="6"/>
        <v>0</v>
      </c>
      <c r="R8" s="72">
        <v>0</v>
      </c>
      <c r="S8" s="72">
        <v>0</v>
      </c>
      <c r="T8" s="72">
        <f t="shared" si="7"/>
        <v>0</v>
      </c>
      <c r="U8" s="72">
        <v>0</v>
      </c>
      <c r="V8" s="72">
        <v>0</v>
      </c>
      <c r="W8" s="72">
        <f t="shared" si="8"/>
        <v>0</v>
      </c>
      <c r="X8" s="72" t="s">
        <v>82</v>
      </c>
      <c r="Y8" s="72"/>
      <c r="Z8" s="72">
        <f t="shared" si="9"/>
        <v>0</v>
      </c>
      <c r="AA8" s="72">
        <f t="shared" si="10"/>
        <v>0</v>
      </c>
      <c r="AB8" s="72">
        <v>0</v>
      </c>
      <c r="AC8" s="72">
        <v>0</v>
      </c>
      <c r="AD8" s="72">
        <f t="shared" si="11"/>
        <v>0</v>
      </c>
      <c r="AE8" s="72">
        <v>0</v>
      </c>
      <c r="AF8" s="72">
        <v>0</v>
      </c>
      <c r="AG8" s="72">
        <f t="shared" si="12"/>
        <v>0</v>
      </c>
      <c r="AH8" s="72">
        <v>0</v>
      </c>
      <c r="AI8" s="72">
        <v>0</v>
      </c>
    </row>
    <row r="9" spans="1:35" ht="19.5" customHeight="1">
      <c r="A9" s="88" t="s">
        <v>82</v>
      </c>
      <c r="B9" s="88" t="s">
        <v>82</v>
      </c>
      <c r="C9" s="88" t="s">
        <v>83</v>
      </c>
      <c r="D9" s="88" t="s">
        <v>84</v>
      </c>
      <c r="E9" s="72">
        <f t="shared" si="0"/>
        <v>4335956.04</v>
      </c>
      <c r="F9" s="72">
        <f t="shared" si="1"/>
        <v>4335956.04</v>
      </c>
      <c r="G9" s="72">
        <f t="shared" si="2"/>
        <v>4335956.04</v>
      </c>
      <c r="H9" s="72">
        <v>3835956.04</v>
      </c>
      <c r="I9" s="72">
        <v>500000</v>
      </c>
      <c r="J9" s="72">
        <f t="shared" si="3"/>
        <v>0</v>
      </c>
      <c r="K9" s="72">
        <v>0</v>
      </c>
      <c r="L9" s="72">
        <v>0</v>
      </c>
      <c r="M9" s="72">
        <f t="shared" si="4"/>
        <v>0</v>
      </c>
      <c r="N9" s="72">
        <v>0</v>
      </c>
      <c r="O9" s="72">
        <v>0</v>
      </c>
      <c r="P9" s="72">
        <f t="shared" si="5"/>
        <v>0</v>
      </c>
      <c r="Q9" s="72">
        <f t="shared" si="6"/>
        <v>0</v>
      </c>
      <c r="R9" s="72">
        <v>0</v>
      </c>
      <c r="S9" s="72">
        <v>0</v>
      </c>
      <c r="T9" s="72">
        <f t="shared" si="7"/>
        <v>0</v>
      </c>
      <c r="U9" s="72">
        <v>0</v>
      </c>
      <c r="V9" s="72">
        <v>0</v>
      </c>
      <c r="W9" s="72">
        <f t="shared" si="8"/>
        <v>0</v>
      </c>
      <c r="X9" s="72" t="s">
        <v>82</v>
      </c>
      <c r="Y9" s="72"/>
      <c r="Z9" s="72">
        <f t="shared" si="9"/>
        <v>0</v>
      </c>
      <c r="AA9" s="72">
        <f t="shared" si="10"/>
        <v>0</v>
      </c>
      <c r="AB9" s="72">
        <v>0</v>
      </c>
      <c r="AC9" s="72">
        <v>0</v>
      </c>
      <c r="AD9" s="72">
        <f t="shared" si="11"/>
        <v>0</v>
      </c>
      <c r="AE9" s="72">
        <v>0</v>
      </c>
      <c r="AF9" s="72">
        <v>0</v>
      </c>
      <c r="AG9" s="72">
        <f t="shared" si="12"/>
        <v>0</v>
      </c>
      <c r="AH9" s="72">
        <v>0</v>
      </c>
      <c r="AI9" s="72">
        <v>0</v>
      </c>
    </row>
    <row r="10" spans="1:35" ht="19.5" customHeight="1">
      <c r="A10" s="88" t="s">
        <v>162</v>
      </c>
      <c r="B10" s="88" t="s">
        <v>82</v>
      </c>
      <c r="C10" s="88" t="s">
        <v>82</v>
      </c>
      <c r="D10" s="88" t="s">
        <v>163</v>
      </c>
      <c r="E10" s="72">
        <f t="shared" si="0"/>
        <v>1526603.64</v>
      </c>
      <c r="F10" s="72">
        <f t="shared" si="1"/>
        <v>1526603.64</v>
      </c>
      <c r="G10" s="72">
        <f t="shared" si="2"/>
        <v>1526603.64</v>
      </c>
      <c r="H10" s="72">
        <v>1526603.64</v>
      </c>
      <c r="I10" s="72">
        <v>0</v>
      </c>
      <c r="J10" s="72">
        <f t="shared" si="3"/>
        <v>0</v>
      </c>
      <c r="K10" s="72">
        <v>0</v>
      </c>
      <c r="L10" s="72">
        <v>0</v>
      </c>
      <c r="M10" s="72">
        <f t="shared" si="4"/>
        <v>0</v>
      </c>
      <c r="N10" s="72">
        <v>0</v>
      </c>
      <c r="O10" s="72">
        <v>0</v>
      </c>
      <c r="P10" s="72">
        <f t="shared" si="5"/>
        <v>0</v>
      </c>
      <c r="Q10" s="72">
        <f t="shared" si="6"/>
        <v>0</v>
      </c>
      <c r="R10" s="72">
        <v>0</v>
      </c>
      <c r="S10" s="72">
        <v>0</v>
      </c>
      <c r="T10" s="72">
        <f t="shared" si="7"/>
        <v>0</v>
      </c>
      <c r="U10" s="72">
        <v>0</v>
      </c>
      <c r="V10" s="72">
        <v>0</v>
      </c>
      <c r="W10" s="72">
        <f t="shared" si="8"/>
        <v>0</v>
      </c>
      <c r="X10" s="72" t="s">
        <v>82</v>
      </c>
      <c r="Y10" s="72"/>
      <c r="Z10" s="72">
        <f t="shared" si="9"/>
        <v>0</v>
      </c>
      <c r="AA10" s="72">
        <f t="shared" si="10"/>
        <v>0</v>
      </c>
      <c r="AB10" s="72">
        <v>0</v>
      </c>
      <c r="AC10" s="72">
        <v>0</v>
      </c>
      <c r="AD10" s="72">
        <f t="shared" si="11"/>
        <v>0</v>
      </c>
      <c r="AE10" s="72">
        <v>0</v>
      </c>
      <c r="AF10" s="72">
        <v>0</v>
      </c>
      <c r="AG10" s="72">
        <f t="shared" si="12"/>
        <v>0</v>
      </c>
      <c r="AH10" s="72">
        <v>0</v>
      </c>
      <c r="AI10" s="72">
        <v>0</v>
      </c>
    </row>
    <row r="11" spans="1:35" ht="19.5" customHeight="1">
      <c r="A11" s="88" t="s">
        <v>164</v>
      </c>
      <c r="B11" s="88" t="s">
        <v>87</v>
      </c>
      <c r="C11" s="88" t="s">
        <v>88</v>
      </c>
      <c r="D11" s="88" t="s">
        <v>165</v>
      </c>
      <c r="E11" s="72">
        <f t="shared" si="0"/>
        <v>780888</v>
      </c>
      <c r="F11" s="72">
        <f t="shared" si="1"/>
        <v>780888</v>
      </c>
      <c r="G11" s="72">
        <f t="shared" si="2"/>
        <v>780888</v>
      </c>
      <c r="H11" s="72">
        <v>780888</v>
      </c>
      <c r="I11" s="72">
        <v>0</v>
      </c>
      <c r="J11" s="72">
        <f t="shared" si="3"/>
        <v>0</v>
      </c>
      <c r="K11" s="72">
        <v>0</v>
      </c>
      <c r="L11" s="72">
        <v>0</v>
      </c>
      <c r="M11" s="72">
        <f t="shared" si="4"/>
        <v>0</v>
      </c>
      <c r="N11" s="72">
        <v>0</v>
      </c>
      <c r="O11" s="72">
        <v>0</v>
      </c>
      <c r="P11" s="72">
        <f t="shared" si="5"/>
        <v>0</v>
      </c>
      <c r="Q11" s="72">
        <f t="shared" si="6"/>
        <v>0</v>
      </c>
      <c r="R11" s="72">
        <v>0</v>
      </c>
      <c r="S11" s="72">
        <v>0</v>
      </c>
      <c r="T11" s="72">
        <f t="shared" si="7"/>
        <v>0</v>
      </c>
      <c r="U11" s="72">
        <v>0</v>
      </c>
      <c r="V11" s="72">
        <v>0</v>
      </c>
      <c r="W11" s="72">
        <f t="shared" si="8"/>
        <v>0</v>
      </c>
      <c r="X11" s="72" t="s">
        <v>82</v>
      </c>
      <c r="Y11" s="72"/>
      <c r="Z11" s="72">
        <f t="shared" si="9"/>
        <v>0</v>
      </c>
      <c r="AA11" s="72">
        <f t="shared" si="10"/>
        <v>0</v>
      </c>
      <c r="AB11" s="72">
        <v>0</v>
      </c>
      <c r="AC11" s="72">
        <v>0</v>
      </c>
      <c r="AD11" s="72">
        <f t="shared" si="11"/>
        <v>0</v>
      </c>
      <c r="AE11" s="72">
        <v>0</v>
      </c>
      <c r="AF11" s="72">
        <v>0</v>
      </c>
      <c r="AG11" s="72">
        <f t="shared" si="12"/>
        <v>0</v>
      </c>
      <c r="AH11" s="72">
        <v>0</v>
      </c>
      <c r="AI11" s="72">
        <v>0</v>
      </c>
    </row>
    <row r="12" spans="1:35" ht="19.5" customHeight="1">
      <c r="A12" s="88" t="s">
        <v>164</v>
      </c>
      <c r="B12" s="88" t="s">
        <v>90</v>
      </c>
      <c r="C12" s="88" t="s">
        <v>88</v>
      </c>
      <c r="D12" s="88" t="s">
        <v>166</v>
      </c>
      <c r="E12" s="72">
        <f t="shared" si="0"/>
        <v>205609.08</v>
      </c>
      <c r="F12" s="72">
        <f t="shared" si="1"/>
        <v>205609.08</v>
      </c>
      <c r="G12" s="72">
        <f t="shared" si="2"/>
        <v>205609.08</v>
      </c>
      <c r="H12" s="72">
        <v>205609.08</v>
      </c>
      <c r="I12" s="72">
        <v>0</v>
      </c>
      <c r="J12" s="72">
        <f t="shared" si="3"/>
        <v>0</v>
      </c>
      <c r="K12" s="72">
        <v>0</v>
      </c>
      <c r="L12" s="72">
        <v>0</v>
      </c>
      <c r="M12" s="72">
        <f t="shared" si="4"/>
        <v>0</v>
      </c>
      <c r="N12" s="72">
        <v>0</v>
      </c>
      <c r="O12" s="72">
        <v>0</v>
      </c>
      <c r="P12" s="72">
        <f t="shared" si="5"/>
        <v>0</v>
      </c>
      <c r="Q12" s="72">
        <f t="shared" si="6"/>
        <v>0</v>
      </c>
      <c r="R12" s="72">
        <v>0</v>
      </c>
      <c r="S12" s="72">
        <v>0</v>
      </c>
      <c r="T12" s="72">
        <f t="shared" si="7"/>
        <v>0</v>
      </c>
      <c r="U12" s="72">
        <v>0</v>
      </c>
      <c r="V12" s="72">
        <v>0</v>
      </c>
      <c r="W12" s="72">
        <f t="shared" si="8"/>
        <v>0</v>
      </c>
      <c r="X12" s="72" t="s">
        <v>82</v>
      </c>
      <c r="Y12" s="72"/>
      <c r="Z12" s="72">
        <f t="shared" si="9"/>
        <v>0</v>
      </c>
      <c r="AA12" s="72">
        <f t="shared" si="10"/>
        <v>0</v>
      </c>
      <c r="AB12" s="72">
        <v>0</v>
      </c>
      <c r="AC12" s="72">
        <v>0</v>
      </c>
      <c r="AD12" s="72">
        <f t="shared" si="11"/>
        <v>0</v>
      </c>
      <c r="AE12" s="72">
        <v>0</v>
      </c>
      <c r="AF12" s="72">
        <v>0</v>
      </c>
      <c r="AG12" s="72">
        <f t="shared" si="12"/>
        <v>0</v>
      </c>
      <c r="AH12" s="72">
        <v>0</v>
      </c>
      <c r="AI12" s="72">
        <v>0</v>
      </c>
    </row>
    <row r="13" spans="1:35" ht="19.5" customHeight="1">
      <c r="A13" s="88" t="s">
        <v>164</v>
      </c>
      <c r="B13" s="88" t="s">
        <v>167</v>
      </c>
      <c r="C13" s="88" t="s">
        <v>88</v>
      </c>
      <c r="D13" s="88" t="s">
        <v>168</v>
      </c>
      <c r="E13" s="72">
        <f t="shared" si="0"/>
        <v>120106.56</v>
      </c>
      <c r="F13" s="72">
        <f t="shared" si="1"/>
        <v>120106.56</v>
      </c>
      <c r="G13" s="72">
        <f t="shared" si="2"/>
        <v>120106.56</v>
      </c>
      <c r="H13" s="72">
        <v>120106.56</v>
      </c>
      <c r="I13" s="72">
        <v>0</v>
      </c>
      <c r="J13" s="72">
        <f t="shared" si="3"/>
        <v>0</v>
      </c>
      <c r="K13" s="72">
        <v>0</v>
      </c>
      <c r="L13" s="72">
        <v>0</v>
      </c>
      <c r="M13" s="72">
        <f t="shared" si="4"/>
        <v>0</v>
      </c>
      <c r="N13" s="72">
        <v>0</v>
      </c>
      <c r="O13" s="72">
        <v>0</v>
      </c>
      <c r="P13" s="72">
        <f t="shared" si="5"/>
        <v>0</v>
      </c>
      <c r="Q13" s="72">
        <f t="shared" si="6"/>
        <v>0</v>
      </c>
      <c r="R13" s="72">
        <v>0</v>
      </c>
      <c r="S13" s="72">
        <v>0</v>
      </c>
      <c r="T13" s="72">
        <f t="shared" si="7"/>
        <v>0</v>
      </c>
      <c r="U13" s="72">
        <v>0</v>
      </c>
      <c r="V13" s="72">
        <v>0</v>
      </c>
      <c r="W13" s="72">
        <f t="shared" si="8"/>
        <v>0</v>
      </c>
      <c r="X13" s="72" t="s">
        <v>82</v>
      </c>
      <c r="Y13" s="72"/>
      <c r="Z13" s="72">
        <f t="shared" si="9"/>
        <v>0</v>
      </c>
      <c r="AA13" s="72">
        <f t="shared" si="10"/>
        <v>0</v>
      </c>
      <c r="AB13" s="72">
        <v>0</v>
      </c>
      <c r="AC13" s="72">
        <v>0</v>
      </c>
      <c r="AD13" s="72">
        <f t="shared" si="11"/>
        <v>0</v>
      </c>
      <c r="AE13" s="72">
        <v>0</v>
      </c>
      <c r="AF13" s="72">
        <v>0</v>
      </c>
      <c r="AG13" s="72">
        <f t="shared" si="12"/>
        <v>0</v>
      </c>
      <c r="AH13" s="72">
        <v>0</v>
      </c>
      <c r="AI13" s="72">
        <v>0</v>
      </c>
    </row>
    <row r="14" spans="1:35" ht="19.5" customHeight="1">
      <c r="A14" s="88" t="s">
        <v>164</v>
      </c>
      <c r="B14" s="88" t="s">
        <v>95</v>
      </c>
      <c r="C14" s="88" t="s">
        <v>88</v>
      </c>
      <c r="D14" s="88" t="s">
        <v>169</v>
      </c>
      <c r="E14" s="72">
        <f t="shared" si="0"/>
        <v>420000</v>
      </c>
      <c r="F14" s="72">
        <f t="shared" si="1"/>
        <v>420000</v>
      </c>
      <c r="G14" s="72">
        <f t="shared" si="2"/>
        <v>420000</v>
      </c>
      <c r="H14" s="72">
        <v>420000</v>
      </c>
      <c r="I14" s="72">
        <v>0</v>
      </c>
      <c r="J14" s="72">
        <f t="shared" si="3"/>
        <v>0</v>
      </c>
      <c r="K14" s="72">
        <v>0</v>
      </c>
      <c r="L14" s="72">
        <v>0</v>
      </c>
      <c r="M14" s="72">
        <f t="shared" si="4"/>
        <v>0</v>
      </c>
      <c r="N14" s="72">
        <v>0</v>
      </c>
      <c r="O14" s="72">
        <v>0</v>
      </c>
      <c r="P14" s="72">
        <f t="shared" si="5"/>
        <v>0</v>
      </c>
      <c r="Q14" s="72">
        <f t="shared" si="6"/>
        <v>0</v>
      </c>
      <c r="R14" s="72">
        <v>0</v>
      </c>
      <c r="S14" s="72">
        <v>0</v>
      </c>
      <c r="T14" s="72">
        <f t="shared" si="7"/>
        <v>0</v>
      </c>
      <c r="U14" s="72">
        <v>0</v>
      </c>
      <c r="V14" s="72">
        <v>0</v>
      </c>
      <c r="W14" s="72">
        <f t="shared" si="8"/>
        <v>0</v>
      </c>
      <c r="X14" s="72" t="s">
        <v>82</v>
      </c>
      <c r="Y14" s="72"/>
      <c r="Z14" s="72">
        <f t="shared" si="9"/>
        <v>0</v>
      </c>
      <c r="AA14" s="72">
        <f t="shared" si="10"/>
        <v>0</v>
      </c>
      <c r="AB14" s="72">
        <v>0</v>
      </c>
      <c r="AC14" s="72">
        <v>0</v>
      </c>
      <c r="AD14" s="72">
        <f t="shared" si="11"/>
        <v>0</v>
      </c>
      <c r="AE14" s="72">
        <v>0</v>
      </c>
      <c r="AF14" s="72">
        <v>0</v>
      </c>
      <c r="AG14" s="72">
        <f t="shared" si="12"/>
        <v>0</v>
      </c>
      <c r="AH14" s="72">
        <v>0</v>
      </c>
      <c r="AI14" s="72">
        <v>0</v>
      </c>
    </row>
    <row r="15" spans="1:35" ht="19.5" customHeight="1">
      <c r="A15" s="88" t="s">
        <v>170</v>
      </c>
      <c r="B15" s="88" t="s">
        <v>82</v>
      </c>
      <c r="C15" s="88" t="s">
        <v>82</v>
      </c>
      <c r="D15" s="88" t="s">
        <v>171</v>
      </c>
      <c r="E15" s="72">
        <f t="shared" si="0"/>
        <v>1674600</v>
      </c>
      <c r="F15" s="72">
        <f t="shared" si="1"/>
        <v>1674600</v>
      </c>
      <c r="G15" s="72">
        <f t="shared" si="2"/>
        <v>1674600</v>
      </c>
      <c r="H15" s="72">
        <v>1174600</v>
      </c>
      <c r="I15" s="72">
        <v>500000</v>
      </c>
      <c r="J15" s="72">
        <f t="shared" si="3"/>
        <v>0</v>
      </c>
      <c r="K15" s="72">
        <v>0</v>
      </c>
      <c r="L15" s="72">
        <v>0</v>
      </c>
      <c r="M15" s="72">
        <f t="shared" si="4"/>
        <v>0</v>
      </c>
      <c r="N15" s="72">
        <v>0</v>
      </c>
      <c r="O15" s="72">
        <v>0</v>
      </c>
      <c r="P15" s="72">
        <f t="shared" si="5"/>
        <v>0</v>
      </c>
      <c r="Q15" s="72">
        <f t="shared" si="6"/>
        <v>0</v>
      </c>
      <c r="R15" s="72">
        <v>0</v>
      </c>
      <c r="S15" s="72">
        <v>0</v>
      </c>
      <c r="T15" s="72">
        <f t="shared" si="7"/>
        <v>0</v>
      </c>
      <c r="U15" s="72">
        <v>0</v>
      </c>
      <c r="V15" s="72">
        <v>0</v>
      </c>
      <c r="W15" s="72">
        <f t="shared" si="8"/>
        <v>0</v>
      </c>
      <c r="X15" s="72" t="s">
        <v>82</v>
      </c>
      <c r="Y15" s="72"/>
      <c r="Z15" s="72">
        <f t="shared" si="9"/>
        <v>0</v>
      </c>
      <c r="AA15" s="72">
        <f t="shared" si="10"/>
        <v>0</v>
      </c>
      <c r="AB15" s="72">
        <v>0</v>
      </c>
      <c r="AC15" s="72">
        <v>0</v>
      </c>
      <c r="AD15" s="72">
        <f t="shared" si="11"/>
        <v>0</v>
      </c>
      <c r="AE15" s="72">
        <v>0</v>
      </c>
      <c r="AF15" s="72">
        <v>0</v>
      </c>
      <c r="AG15" s="72">
        <f t="shared" si="12"/>
        <v>0</v>
      </c>
      <c r="AH15" s="72">
        <v>0</v>
      </c>
      <c r="AI15" s="72">
        <v>0</v>
      </c>
    </row>
    <row r="16" spans="1:35" ht="19.5" customHeight="1">
      <c r="A16" s="88" t="s">
        <v>172</v>
      </c>
      <c r="B16" s="88" t="s">
        <v>87</v>
      </c>
      <c r="C16" s="88" t="s">
        <v>88</v>
      </c>
      <c r="D16" s="88" t="s">
        <v>173</v>
      </c>
      <c r="E16" s="72">
        <f t="shared" si="0"/>
        <v>1255600</v>
      </c>
      <c r="F16" s="72">
        <f t="shared" si="1"/>
        <v>1255600</v>
      </c>
      <c r="G16" s="72">
        <f t="shared" si="2"/>
        <v>1255600</v>
      </c>
      <c r="H16" s="72">
        <v>765600</v>
      </c>
      <c r="I16" s="72">
        <v>490000</v>
      </c>
      <c r="J16" s="72">
        <f t="shared" si="3"/>
        <v>0</v>
      </c>
      <c r="K16" s="72">
        <v>0</v>
      </c>
      <c r="L16" s="72">
        <v>0</v>
      </c>
      <c r="M16" s="72">
        <f t="shared" si="4"/>
        <v>0</v>
      </c>
      <c r="N16" s="72">
        <v>0</v>
      </c>
      <c r="O16" s="72">
        <v>0</v>
      </c>
      <c r="P16" s="72">
        <f t="shared" si="5"/>
        <v>0</v>
      </c>
      <c r="Q16" s="72">
        <f t="shared" si="6"/>
        <v>0</v>
      </c>
      <c r="R16" s="72">
        <v>0</v>
      </c>
      <c r="S16" s="72">
        <v>0</v>
      </c>
      <c r="T16" s="72">
        <f t="shared" si="7"/>
        <v>0</v>
      </c>
      <c r="U16" s="72">
        <v>0</v>
      </c>
      <c r="V16" s="72">
        <v>0</v>
      </c>
      <c r="W16" s="72">
        <f t="shared" si="8"/>
        <v>0</v>
      </c>
      <c r="X16" s="72" t="s">
        <v>82</v>
      </c>
      <c r="Y16" s="72"/>
      <c r="Z16" s="72">
        <f t="shared" si="9"/>
        <v>0</v>
      </c>
      <c r="AA16" s="72">
        <f t="shared" si="10"/>
        <v>0</v>
      </c>
      <c r="AB16" s="72">
        <v>0</v>
      </c>
      <c r="AC16" s="72">
        <v>0</v>
      </c>
      <c r="AD16" s="72">
        <f t="shared" si="11"/>
        <v>0</v>
      </c>
      <c r="AE16" s="72">
        <v>0</v>
      </c>
      <c r="AF16" s="72">
        <v>0</v>
      </c>
      <c r="AG16" s="72">
        <f t="shared" si="12"/>
        <v>0</v>
      </c>
      <c r="AH16" s="72">
        <v>0</v>
      </c>
      <c r="AI16" s="72">
        <v>0</v>
      </c>
    </row>
    <row r="17" spans="1:35" ht="19.5" customHeight="1">
      <c r="A17" s="88" t="s">
        <v>172</v>
      </c>
      <c r="B17" s="88" t="s">
        <v>90</v>
      </c>
      <c r="C17" s="88" t="s">
        <v>88</v>
      </c>
      <c r="D17" s="88" t="s">
        <v>174</v>
      </c>
      <c r="E17" s="72">
        <f t="shared" si="0"/>
        <v>30000</v>
      </c>
      <c r="F17" s="72">
        <f t="shared" si="1"/>
        <v>30000</v>
      </c>
      <c r="G17" s="72">
        <f t="shared" si="2"/>
        <v>30000</v>
      </c>
      <c r="H17" s="72">
        <v>20000</v>
      </c>
      <c r="I17" s="72">
        <v>10000</v>
      </c>
      <c r="J17" s="72">
        <f t="shared" si="3"/>
        <v>0</v>
      </c>
      <c r="K17" s="72">
        <v>0</v>
      </c>
      <c r="L17" s="72">
        <v>0</v>
      </c>
      <c r="M17" s="72">
        <f t="shared" si="4"/>
        <v>0</v>
      </c>
      <c r="N17" s="72">
        <v>0</v>
      </c>
      <c r="O17" s="72">
        <v>0</v>
      </c>
      <c r="P17" s="72">
        <f t="shared" si="5"/>
        <v>0</v>
      </c>
      <c r="Q17" s="72">
        <f t="shared" si="6"/>
        <v>0</v>
      </c>
      <c r="R17" s="72">
        <v>0</v>
      </c>
      <c r="S17" s="72">
        <v>0</v>
      </c>
      <c r="T17" s="72">
        <f t="shared" si="7"/>
        <v>0</v>
      </c>
      <c r="U17" s="72">
        <v>0</v>
      </c>
      <c r="V17" s="72">
        <v>0</v>
      </c>
      <c r="W17" s="72">
        <f t="shared" si="8"/>
        <v>0</v>
      </c>
      <c r="X17" s="72" t="s">
        <v>82</v>
      </c>
      <c r="Y17" s="72"/>
      <c r="Z17" s="72">
        <f t="shared" si="9"/>
        <v>0</v>
      </c>
      <c r="AA17" s="72">
        <f t="shared" si="10"/>
        <v>0</v>
      </c>
      <c r="AB17" s="72">
        <v>0</v>
      </c>
      <c r="AC17" s="72">
        <v>0</v>
      </c>
      <c r="AD17" s="72">
        <f t="shared" si="11"/>
        <v>0</v>
      </c>
      <c r="AE17" s="72">
        <v>0</v>
      </c>
      <c r="AF17" s="72">
        <v>0</v>
      </c>
      <c r="AG17" s="72">
        <f t="shared" si="12"/>
        <v>0</v>
      </c>
      <c r="AH17" s="72">
        <v>0</v>
      </c>
      <c r="AI17" s="72">
        <v>0</v>
      </c>
    </row>
    <row r="18" spans="1:35" ht="19.5" customHeight="1">
      <c r="A18" s="88" t="s">
        <v>172</v>
      </c>
      <c r="B18" s="88" t="s">
        <v>167</v>
      </c>
      <c r="C18" s="88" t="s">
        <v>88</v>
      </c>
      <c r="D18" s="88" t="s">
        <v>175</v>
      </c>
      <c r="E18" s="72">
        <f t="shared" si="0"/>
        <v>50000</v>
      </c>
      <c r="F18" s="72">
        <f t="shared" si="1"/>
        <v>50000</v>
      </c>
      <c r="G18" s="72">
        <f t="shared" si="2"/>
        <v>50000</v>
      </c>
      <c r="H18" s="72">
        <v>50000</v>
      </c>
      <c r="I18" s="72">
        <v>0</v>
      </c>
      <c r="J18" s="72">
        <f t="shared" si="3"/>
        <v>0</v>
      </c>
      <c r="K18" s="72">
        <v>0</v>
      </c>
      <c r="L18" s="72">
        <v>0</v>
      </c>
      <c r="M18" s="72">
        <f t="shared" si="4"/>
        <v>0</v>
      </c>
      <c r="N18" s="72">
        <v>0</v>
      </c>
      <c r="O18" s="72">
        <v>0</v>
      </c>
      <c r="P18" s="72">
        <f t="shared" si="5"/>
        <v>0</v>
      </c>
      <c r="Q18" s="72">
        <f t="shared" si="6"/>
        <v>0</v>
      </c>
      <c r="R18" s="72">
        <v>0</v>
      </c>
      <c r="S18" s="72">
        <v>0</v>
      </c>
      <c r="T18" s="72">
        <f t="shared" si="7"/>
        <v>0</v>
      </c>
      <c r="U18" s="72">
        <v>0</v>
      </c>
      <c r="V18" s="72">
        <v>0</v>
      </c>
      <c r="W18" s="72">
        <f t="shared" si="8"/>
        <v>0</v>
      </c>
      <c r="X18" s="72" t="s">
        <v>82</v>
      </c>
      <c r="Y18" s="72"/>
      <c r="Z18" s="72">
        <f t="shared" si="9"/>
        <v>0</v>
      </c>
      <c r="AA18" s="72">
        <f t="shared" si="10"/>
        <v>0</v>
      </c>
      <c r="AB18" s="72">
        <v>0</v>
      </c>
      <c r="AC18" s="72">
        <v>0</v>
      </c>
      <c r="AD18" s="72">
        <f t="shared" si="11"/>
        <v>0</v>
      </c>
      <c r="AE18" s="72">
        <v>0</v>
      </c>
      <c r="AF18" s="72">
        <v>0</v>
      </c>
      <c r="AG18" s="72">
        <f t="shared" si="12"/>
        <v>0</v>
      </c>
      <c r="AH18" s="72">
        <v>0</v>
      </c>
      <c r="AI18" s="72">
        <v>0</v>
      </c>
    </row>
    <row r="19" spans="1:35" ht="19.5" customHeight="1">
      <c r="A19" s="88" t="s">
        <v>172</v>
      </c>
      <c r="B19" s="88" t="s">
        <v>93</v>
      </c>
      <c r="C19" s="88" t="s">
        <v>88</v>
      </c>
      <c r="D19" s="88" t="s">
        <v>176</v>
      </c>
      <c r="E19" s="72">
        <f t="shared" si="0"/>
        <v>210000</v>
      </c>
      <c r="F19" s="72">
        <f t="shared" si="1"/>
        <v>210000</v>
      </c>
      <c r="G19" s="72">
        <f t="shared" si="2"/>
        <v>210000</v>
      </c>
      <c r="H19" s="72">
        <v>210000</v>
      </c>
      <c r="I19" s="72">
        <v>0</v>
      </c>
      <c r="J19" s="72">
        <f t="shared" si="3"/>
        <v>0</v>
      </c>
      <c r="K19" s="72">
        <v>0</v>
      </c>
      <c r="L19" s="72">
        <v>0</v>
      </c>
      <c r="M19" s="72">
        <f t="shared" si="4"/>
        <v>0</v>
      </c>
      <c r="N19" s="72">
        <v>0</v>
      </c>
      <c r="O19" s="72">
        <v>0</v>
      </c>
      <c r="P19" s="72">
        <f t="shared" si="5"/>
        <v>0</v>
      </c>
      <c r="Q19" s="72">
        <f t="shared" si="6"/>
        <v>0</v>
      </c>
      <c r="R19" s="72">
        <v>0</v>
      </c>
      <c r="S19" s="72">
        <v>0</v>
      </c>
      <c r="T19" s="72">
        <f t="shared" si="7"/>
        <v>0</v>
      </c>
      <c r="U19" s="72">
        <v>0</v>
      </c>
      <c r="V19" s="72">
        <v>0</v>
      </c>
      <c r="W19" s="72">
        <f t="shared" si="8"/>
        <v>0</v>
      </c>
      <c r="X19" s="72" t="s">
        <v>82</v>
      </c>
      <c r="Y19" s="72"/>
      <c r="Z19" s="72">
        <f t="shared" si="9"/>
        <v>0</v>
      </c>
      <c r="AA19" s="72">
        <f t="shared" si="10"/>
        <v>0</v>
      </c>
      <c r="AB19" s="72">
        <v>0</v>
      </c>
      <c r="AC19" s="72">
        <v>0</v>
      </c>
      <c r="AD19" s="72">
        <f t="shared" si="11"/>
        <v>0</v>
      </c>
      <c r="AE19" s="72">
        <v>0</v>
      </c>
      <c r="AF19" s="72">
        <v>0</v>
      </c>
      <c r="AG19" s="72">
        <f t="shared" si="12"/>
        <v>0</v>
      </c>
      <c r="AH19" s="72">
        <v>0</v>
      </c>
      <c r="AI19" s="72">
        <v>0</v>
      </c>
    </row>
    <row r="20" spans="1:35" ht="19.5" customHeight="1">
      <c r="A20" s="88" t="s">
        <v>172</v>
      </c>
      <c r="B20" s="88" t="s">
        <v>177</v>
      </c>
      <c r="C20" s="88" t="s">
        <v>88</v>
      </c>
      <c r="D20" s="88" t="s">
        <v>178</v>
      </c>
      <c r="E20" s="72">
        <f t="shared" si="0"/>
        <v>129000</v>
      </c>
      <c r="F20" s="72">
        <f t="shared" si="1"/>
        <v>129000</v>
      </c>
      <c r="G20" s="72">
        <f t="shared" si="2"/>
        <v>129000</v>
      </c>
      <c r="H20" s="72">
        <v>129000</v>
      </c>
      <c r="I20" s="72">
        <v>0</v>
      </c>
      <c r="J20" s="72">
        <f t="shared" si="3"/>
        <v>0</v>
      </c>
      <c r="K20" s="72">
        <v>0</v>
      </c>
      <c r="L20" s="72">
        <v>0</v>
      </c>
      <c r="M20" s="72">
        <f t="shared" si="4"/>
        <v>0</v>
      </c>
      <c r="N20" s="72">
        <v>0</v>
      </c>
      <c r="O20" s="72">
        <v>0</v>
      </c>
      <c r="P20" s="72">
        <f t="shared" si="5"/>
        <v>0</v>
      </c>
      <c r="Q20" s="72">
        <f t="shared" si="6"/>
        <v>0</v>
      </c>
      <c r="R20" s="72">
        <v>0</v>
      </c>
      <c r="S20" s="72">
        <v>0</v>
      </c>
      <c r="T20" s="72">
        <f t="shared" si="7"/>
        <v>0</v>
      </c>
      <c r="U20" s="72">
        <v>0</v>
      </c>
      <c r="V20" s="72">
        <v>0</v>
      </c>
      <c r="W20" s="72">
        <f t="shared" si="8"/>
        <v>0</v>
      </c>
      <c r="X20" s="72" t="s">
        <v>82</v>
      </c>
      <c r="Y20" s="72"/>
      <c r="Z20" s="72">
        <f t="shared" si="9"/>
        <v>0</v>
      </c>
      <c r="AA20" s="72">
        <f t="shared" si="10"/>
        <v>0</v>
      </c>
      <c r="AB20" s="72">
        <v>0</v>
      </c>
      <c r="AC20" s="72">
        <v>0</v>
      </c>
      <c r="AD20" s="72">
        <f t="shared" si="11"/>
        <v>0</v>
      </c>
      <c r="AE20" s="72">
        <v>0</v>
      </c>
      <c r="AF20" s="72">
        <v>0</v>
      </c>
      <c r="AG20" s="72">
        <f t="shared" si="12"/>
        <v>0</v>
      </c>
      <c r="AH20" s="72">
        <v>0</v>
      </c>
      <c r="AI20" s="72">
        <v>0</v>
      </c>
    </row>
    <row r="21" spans="1:35" ht="19.5" customHeight="1">
      <c r="A21" s="88" t="s">
        <v>179</v>
      </c>
      <c r="B21" s="88" t="s">
        <v>82</v>
      </c>
      <c r="C21" s="88" t="s">
        <v>82</v>
      </c>
      <c r="D21" s="88" t="s">
        <v>180</v>
      </c>
      <c r="E21" s="72">
        <f t="shared" si="0"/>
        <v>938032.4</v>
      </c>
      <c r="F21" s="72">
        <f t="shared" si="1"/>
        <v>938032.4</v>
      </c>
      <c r="G21" s="72">
        <f t="shared" si="2"/>
        <v>938032.4</v>
      </c>
      <c r="H21" s="72">
        <v>938032.4</v>
      </c>
      <c r="I21" s="72">
        <v>0</v>
      </c>
      <c r="J21" s="72">
        <f t="shared" si="3"/>
        <v>0</v>
      </c>
      <c r="K21" s="72">
        <v>0</v>
      </c>
      <c r="L21" s="72">
        <v>0</v>
      </c>
      <c r="M21" s="72">
        <f t="shared" si="4"/>
        <v>0</v>
      </c>
      <c r="N21" s="72">
        <v>0</v>
      </c>
      <c r="O21" s="72">
        <v>0</v>
      </c>
      <c r="P21" s="72">
        <f t="shared" si="5"/>
        <v>0</v>
      </c>
      <c r="Q21" s="72">
        <f t="shared" si="6"/>
        <v>0</v>
      </c>
      <c r="R21" s="72">
        <v>0</v>
      </c>
      <c r="S21" s="72">
        <v>0</v>
      </c>
      <c r="T21" s="72">
        <f t="shared" si="7"/>
        <v>0</v>
      </c>
      <c r="U21" s="72">
        <v>0</v>
      </c>
      <c r="V21" s="72">
        <v>0</v>
      </c>
      <c r="W21" s="72">
        <f t="shared" si="8"/>
        <v>0</v>
      </c>
      <c r="X21" s="72" t="s">
        <v>82</v>
      </c>
      <c r="Y21" s="72"/>
      <c r="Z21" s="72">
        <f t="shared" si="9"/>
        <v>0</v>
      </c>
      <c r="AA21" s="72">
        <f t="shared" si="10"/>
        <v>0</v>
      </c>
      <c r="AB21" s="72">
        <v>0</v>
      </c>
      <c r="AC21" s="72">
        <v>0</v>
      </c>
      <c r="AD21" s="72">
        <f t="shared" si="11"/>
        <v>0</v>
      </c>
      <c r="AE21" s="72">
        <v>0</v>
      </c>
      <c r="AF21" s="72">
        <v>0</v>
      </c>
      <c r="AG21" s="72">
        <f t="shared" si="12"/>
        <v>0</v>
      </c>
      <c r="AH21" s="72">
        <v>0</v>
      </c>
      <c r="AI21" s="72">
        <v>0</v>
      </c>
    </row>
    <row r="22" spans="1:35" ht="19.5" customHeight="1">
      <c r="A22" s="88" t="s">
        <v>181</v>
      </c>
      <c r="B22" s="88" t="s">
        <v>87</v>
      </c>
      <c r="C22" s="88" t="s">
        <v>88</v>
      </c>
      <c r="D22" s="88" t="s">
        <v>182</v>
      </c>
      <c r="E22" s="72">
        <f t="shared" si="0"/>
        <v>798032.4</v>
      </c>
      <c r="F22" s="72">
        <f t="shared" si="1"/>
        <v>798032.4</v>
      </c>
      <c r="G22" s="72">
        <f t="shared" si="2"/>
        <v>798032.4</v>
      </c>
      <c r="H22" s="72">
        <v>798032.4</v>
      </c>
      <c r="I22" s="72">
        <v>0</v>
      </c>
      <c r="J22" s="72">
        <f t="shared" si="3"/>
        <v>0</v>
      </c>
      <c r="K22" s="72">
        <v>0</v>
      </c>
      <c r="L22" s="72">
        <v>0</v>
      </c>
      <c r="M22" s="72">
        <f t="shared" si="4"/>
        <v>0</v>
      </c>
      <c r="N22" s="72">
        <v>0</v>
      </c>
      <c r="O22" s="72">
        <v>0</v>
      </c>
      <c r="P22" s="72">
        <f t="shared" si="5"/>
        <v>0</v>
      </c>
      <c r="Q22" s="72">
        <f t="shared" si="6"/>
        <v>0</v>
      </c>
      <c r="R22" s="72">
        <v>0</v>
      </c>
      <c r="S22" s="72">
        <v>0</v>
      </c>
      <c r="T22" s="72">
        <f t="shared" si="7"/>
        <v>0</v>
      </c>
      <c r="U22" s="72">
        <v>0</v>
      </c>
      <c r="V22" s="72">
        <v>0</v>
      </c>
      <c r="W22" s="72">
        <f t="shared" si="8"/>
        <v>0</v>
      </c>
      <c r="X22" s="72" t="s">
        <v>82</v>
      </c>
      <c r="Y22" s="72"/>
      <c r="Z22" s="72">
        <f t="shared" si="9"/>
        <v>0</v>
      </c>
      <c r="AA22" s="72">
        <f t="shared" si="10"/>
        <v>0</v>
      </c>
      <c r="AB22" s="72">
        <v>0</v>
      </c>
      <c r="AC22" s="72">
        <v>0</v>
      </c>
      <c r="AD22" s="72">
        <f t="shared" si="11"/>
        <v>0</v>
      </c>
      <c r="AE22" s="72">
        <v>0</v>
      </c>
      <c r="AF22" s="72">
        <v>0</v>
      </c>
      <c r="AG22" s="72">
        <f t="shared" si="12"/>
        <v>0</v>
      </c>
      <c r="AH22" s="72">
        <v>0</v>
      </c>
      <c r="AI22" s="72">
        <v>0</v>
      </c>
    </row>
    <row r="23" spans="1:35" ht="19.5" customHeight="1">
      <c r="A23" s="88" t="s">
        <v>181</v>
      </c>
      <c r="B23" s="88" t="s">
        <v>90</v>
      </c>
      <c r="C23" s="88" t="s">
        <v>88</v>
      </c>
      <c r="D23" s="88" t="s">
        <v>183</v>
      </c>
      <c r="E23" s="72">
        <f t="shared" si="0"/>
        <v>140000</v>
      </c>
      <c r="F23" s="72">
        <f t="shared" si="1"/>
        <v>140000</v>
      </c>
      <c r="G23" s="72">
        <f t="shared" si="2"/>
        <v>140000</v>
      </c>
      <c r="H23" s="72">
        <v>140000</v>
      </c>
      <c r="I23" s="72">
        <v>0</v>
      </c>
      <c r="J23" s="72">
        <f t="shared" si="3"/>
        <v>0</v>
      </c>
      <c r="K23" s="72">
        <v>0</v>
      </c>
      <c r="L23" s="72">
        <v>0</v>
      </c>
      <c r="M23" s="72">
        <f t="shared" si="4"/>
        <v>0</v>
      </c>
      <c r="N23" s="72">
        <v>0</v>
      </c>
      <c r="O23" s="72">
        <v>0</v>
      </c>
      <c r="P23" s="72">
        <f t="shared" si="5"/>
        <v>0</v>
      </c>
      <c r="Q23" s="72">
        <f t="shared" si="6"/>
        <v>0</v>
      </c>
      <c r="R23" s="72">
        <v>0</v>
      </c>
      <c r="S23" s="72">
        <v>0</v>
      </c>
      <c r="T23" s="72">
        <f t="shared" si="7"/>
        <v>0</v>
      </c>
      <c r="U23" s="72">
        <v>0</v>
      </c>
      <c r="V23" s="72">
        <v>0</v>
      </c>
      <c r="W23" s="72">
        <f t="shared" si="8"/>
        <v>0</v>
      </c>
      <c r="X23" s="72" t="s">
        <v>82</v>
      </c>
      <c r="Y23" s="72"/>
      <c r="Z23" s="72">
        <f t="shared" si="9"/>
        <v>0</v>
      </c>
      <c r="AA23" s="72">
        <f t="shared" si="10"/>
        <v>0</v>
      </c>
      <c r="AB23" s="72">
        <v>0</v>
      </c>
      <c r="AC23" s="72">
        <v>0</v>
      </c>
      <c r="AD23" s="72">
        <f t="shared" si="11"/>
        <v>0</v>
      </c>
      <c r="AE23" s="72">
        <v>0</v>
      </c>
      <c r="AF23" s="72">
        <v>0</v>
      </c>
      <c r="AG23" s="72">
        <f t="shared" si="12"/>
        <v>0</v>
      </c>
      <c r="AH23" s="72">
        <v>0</v>
      </c>
      <c r="AI23" s="72">
        <v>0</v>
      </c>
    </row>
    <row r="24" spans="1:35" ht="19.5" customHeight="1">
      <c r="A24" s="88" t="s">
        <v>184</v>
      </c>
      <c r="B24" s="88" t="s">
        <v>82</v>
      </c>
      <c r="C24" s="88" t="s">
        <v>82</v>
      </c>
      <c r="D24" s="88" t="s">
        <v>185</v>
      </c>
      <c r="E24" s="72">
        <f t="shared" si="0"/>
        <v>196720</v>
      </c>
      <c r="F24" s="72">
        <f t="shared" si="1"/>
        <v>196720</v>
      </c>
      <c r="G24" s="72">
        <f t="shared" si="2"/>
        <v>196720</v>
      </c>
      <c r="H24" s="72">
        <v>196720</v>
      </c>
      <c r="I24" s="72">
        <v>0</v>
      </c>
      <c r="J24" s="72">
        <f t="shared" si="3"/>
        <v>0</v>
      </c>
      <c r="K24" s="72">
        <v>0</v>
      </c>
      <c r="L24" s="72">
        <v>0</v>
      </c>
      <c r="M24" s="72">
        <f t="shared" si="4"/>
        <v>0</v>
      </c>
      <c r="N24" s="72">
        <v>0</v>
      </c>
      <c r="O24" s="72">
        <v>0</v>
      </c>
      <c r="P24" s="72">
        <f t="shared" si="5"/>
        <v>0</v>
      </c>
      <c r="Q24" s="72">
        <f t="shared" si="6"/>
        <v>0</v>
      </c>
      <c r="R24" s="72">
        <v>0</v>
      </c>
      <c r="S24" s="72">
        <v>0</v>
      </c>
      <c r="T24" s="72">
        <f t="shared" si="7"/>
        <v>0</v>
      </c>
      <c r="U24" s="72">
        <v>0</v>
      </c>
      <c r="V24" s="72">
        <v>0</v>
      </c>
      <c r="W24" s="72">
        <f t="shared" si="8"/>
        <v>0</v>
      </c>
      <c r="X24" s="72" t="s">
        <v>82</v>
      </c>
      <c r="Y24" s="72"/>
      <c r="Z24" s="72">
        <f t="shared" si="9"/>
        <v>0</v>
      </c>
      <c r="AA24" s="72">
        <f t="shared" si="10"/>
        <v>0</v>
      </c>
      <c r="AB24" s="72">
        <v>0</v>
      </c>
      <c r="AC24" s="72">
        <v>0</v>
      </c>
      <c r="AD24" s="72">
        <f t="shared" si="11"/>
        <v>0</v>
      </c>
      <c r="AE24" s="72">
        <v>0</v>
      </c>
      <c r="AF24" s="72">
        <v>0</v>
      </c>
      <c r="AG24" s="72">
        <f t="shared" si="12"/>
        <v>0</v>
      </c>
      <c r="AH24" s="72">
        <v>0</v>
      </c>
      <c r="AI24" s="72">
        <v>0</v>
      </c>
    </row>
    <row r="25" spans="1:35" ht="19.5" customHeight="1">
      <c r="A25" s="88" t="s">
        <v>186</v>
      </c>
      <c r="B25" s="88" t="s">
        <v>87</v>
      </c>
      <c r="C25" s="88" t="s">
        <v>88</v>
      </c>
      <c r="D25" s="88" t="s">
        <v>187</v>
      </c>
      <c r="E25" s="72">
        <f t="shared" si="0"/>
        <v>196720</v>
      </c>
      <c r="F25" s="72">
        <f t="shared" si="1"/>
        <v>196720</v>
      </c>
      <c r="G25" s="72">
        <f t="shared" si="2"/>
        <v>196720</v>
      </c>
      <c r="H25" s="72">
        <v>196720</v>
      </c>
      <c r="I25" s="72">
        <v>0</v>
      </c>
      <c r="J25" s="72">
        <f t="shared" si="3"/>
        <v>0</v>
      </c>
      <c r="K25" s="72">
        <v>0</v>
      </c>
      <c r="L25" s="72">
        <v>0</v>
      </c>
      <c r="M25" s="72">
        <f t="shared" si="4"/>
        <v>0</v>
      </c>
      <c r="N25" s="72">
        <v>0</v>
      </c>
      <c r="O25" s="72">
        <v>0</v>
      </c>
      <c r="P25" s="72">
        <f t="shared" si="5"/>
        <v>0</v>
      </c>
      <c r="Q25" s="72">
        <f t="shared" si="6"/>
        <v>0</v>
      </c>
      <c r="R25" s="72">
        <v>0</v>
      </c>
      <c r="S25" s="72">
        <v>0</v>
      </c>
      <c r="T25" s="72">
        <f t="shared" si="7"/>
        <v>0</v>
      </c>
      <c r="U25" s="72">
        <v>0</v>
      </c>
      <c r="V25" s="72">
        <v>0</v>
      </c>
      <c r="W25" s="72">
        <f t="shared" si="8"/>
        <v>0</v>
      </c>
      <c r="X25" s="72" t="s">
        <v>82</v>
      </c>
      <c r="Y25" s="72"/>
      <c r="Z25" s="72">
        <f t="shared" si="9"/>
        <v>0</v>
      </c>
      <c r="AA25" s="72">
        <f t="shared" si="10"/>
        <v>0</v>
      </c>
      <c r="AB25" s="72">
        <v>0</v>
      </c>
      <c r="AC25" s="72">
        <v>0</v>
      </c>
      <c r="AD25" s="72">
        <f t="shared" si="11"/>
        <v>0</v>
      </c>
      <c r="AE25" s="72">
        <v>0</v>
      </c>
      <c r="AF25" s="72">
        <v>0</v>
      </c>
      <c r="AG25" s="72">
        <f t="shared" si="12"/>
        <v>0</v>
      </c>
      <c r="AH25" s="72">
        <v>0</v>
      </c>
      <c r="AI25" s="72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89"/>
      <c r="AH1" s="89"/>
      <c r="DH1" s="94" t="s">
        <v>188</v>
      </c>
    </row>
    <row r="2" spans="1:112" ht="19.5" customHeight="1">
      <c r="A2" s="21" t="s">
        <v>189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</row>
    <row r="3" spans="1:112" ht="19.5" customHeight="1">
      <c r="A3" s="22" t="s">
        <v>5</v>
      </c>
      <c r="B3" s="23"/>
      <c r="C3" s="23"/>
      <c r="D3" s="2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25" t="s">
        <v>6</v>
      </c>
    </row>
    <row r="4" spans="1:112" ht="19.5" customHeight="1">
      <c r="A4" s="83" t="s">
        <v>57</v>
      </c>
      <c r="B4" s="83"/>
      <c r="C4" s="83"/>
      <c r="D4" s="83"/>
      <c r="E4" s="84" t="s">
        <v>58</v>
      </c>
      <c r="F4" s="85" t="s">
        <v>190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 t="s">
        <v>191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91" t="s">
        <v>192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 t="s">
        <v>193</v>
      </c>
      <c r="BJ4" s="91"/>
      <c r="BK4" s="91"/>
      <c r="BL4" s="91"/>
      <c r="BM4" s="91"/>
      <c r="BN4" s="91" t="s">
        <v>194</v>
      </c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195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 t="s">
        <v>196</v>
      </c>
      <c r="CS4" s="91"/>
      <c r="CT4" s="91"/>
      <c r="CU4" s="91" t="s">
        <v>197</v>
      </c>
      <c r="CV4" s="91"/>
      <c r="CW4" s="91"/>
      <c r="CX4" s="91"/>
      <c r="CY4" s="91"/>
      <c r="CZ4" s="91"/>
      <c r="DA4" s="91" t="s">
        <v>198</v>
      </c>
      <c r="DB4" s="91"/>
      <c r="DC4" s="91"/>
      <c r="DD4" s="91" t="s">
        <v>199</v>
      </c>
      <c r="DE4" s="91"/>
      <c r="DF4" s="91"/>
      <c r="DG4" s="91"/>
      <c r="DH4" s="91"/>
    </row>
    <row r="5" spans="1:112" ht="19.5" customHeight="1">
      <c r="A5" s="83" t="s">
        <v>66</v>
      </c>
      <c r="B5" s="83"/>
      <c r="C5" s="83"/>
      <c r="D5" s="84" t="s">
        <v>200</v>
      </c>
      <c r="E5" s="84"/>
      <c r="F5" s="84" t="s">
        <v>74</v>
      </c>
      <c r="G5" s="84" t="s">
        <v>201</v>
      </c>
      <c r="H5" s="84" t="s">
        <v>202</v>
      </c>
      <c r="I5" s="84" t="s">
        <v>203</v>
      </c>
      <c r="J5" s="84" t="s">
        <v>204</v>
      </c>
      <c r="K5" s="84" t="s">
        <v>205</v>
      </c>
      <c r="L5" s="84" t="s">
        <v>206</v>
      </c>
      <c r="M5" s="84" t="s">
        <v>207</v>
      </c>
      <c r="N5" s="84" t="s">
        <v>208</v>
      </c>
      <c r="O5" s="84" t="s">
        <v>209</v>
      </c>
      <c r="P5" s="84" t="s">
        <v>210</v>
      </c>
      <c r="Q5" s="84" t="s">
        <v>211</v>
      </c>
      <c r="R5" s="84" t="s">
        <v>212</v>
      </c>
      <c r="S5" s="84" t="s">
        <v>213</v>
      </c>
      <c r="T5" s="84" t="s">
        <v>74</v>
      </c>
      <c r="U5" s="84" t="s">
        <v>214</v>
      </c>
      <c r="V5" s="84" t="s">
        <v>215</v>
      </c>
      <c r="W5" s="84" t="s">
        <v>216</v>
      </c>
      <c r="X5" s="84" t="s">
        <v>217</v>
      </c>
      <c r="Y5" s="84" t="s">
        <v>218</v>
      </c>
      <c r="Z5" s="84" t="s">
        <v>219</v>
      </c>
      <c r="AA5" s="84" t="s">
        <v>220</v>
      </c>
      <c r="AB5" s="84" t="s">
        <v>221</v>
      </c>
      <c r="AC5" s="84" t="s">
        <v>222</v>
      </c>
      <c r="AD5" s="84" t="s">
        <v>223</v>
      </c>
      <c r="AE5" s="84" t="s">
        <v>224</v>
      </c>
      <c r="AF5" s="84" t="s">
        <v>225</v>
      </c>
      <c r="AG5" s="84" t="s">
        <v>226</v>
      </c>
      <c r="AH5" s="84" t="s">
        <v>227</v>
      </c>
      <c r="AI5" s="84" t="s">
        <v>228</v>
      </c>
      <c r="AJ5" s="84" t="s">
        <v>229</v>
      </c>
      <c r="AK5" s="84" t="s">
        <v>230</v>
      </c>
      <c r="AL5" s="84" t="s">
        <v>231</v>
      </c>
      <c r="AM5" s="84" t="s">
        <v>232</v>
      </c>
      <c r="AN5" s="84" t="s">
        <v>233</v>
      </c>
      <c r="AO5" s="84" t="s">
        <v>234</v>
      </c>
      <c r="AP5" s="84" t="s">
        <v>235</v>
      </c>
      <c r="AQ5" s="84" t="s">
        <v>236</v>
      </c>
      <c r="AR5" s="84" t="s">
        <v>237</v>
      </c>
      <c r="AS5" s="84" t="s">
        <v>238</v>
      </c>
      <c r="AT5" s="84" t="s">
        <v>239</v>
      </c>
      <c r="AU5" s="84" t="s">
        <v>240</v>
      </c>
      <c r="AV5" s="84" t="s">
        <v>74</v>
      </c>
      <c r="AW5" s="84" t="s">
        <v>241</v>
      </c>
      <c r="AX5" s="84" t="s">
        <v>242</v>
      </c>
      <c r="AY5" s="84" t="s">
        <v>243</v>
      </c>
      <c r="AZ5" s="84" t="s">
        <v>244</v>
      </c>
      <c r="BA5" s="84" t="s">
        <v>245</v>
      </c>
      <c r="BB5" s="84" t="s">
        <v>246</v>
      </c>
      <c r="BC5" s="84" t="s">
        <v>212</v>
      </c>
      <c r="BD5" s="84" t="s">
        <v>247</v>
      </c>
      <c r="BE5" s="84" t="s">
        <v>248</v>
      </c>
      <c r="BF5" s="84" t="s">
        <v>249</v>
      </c>
      <c r="BG5" s="92" t="s">
        <v>250</v>
      </c>
      <c r="BH5" s="84" t="s">
        <v>251</v>
      </c>
      <c r="BI5" s="84" t="s">
        <v>74</v>
      </c>
      <c r="BJ5" s="84" t="s">
        <v>252</v>
      </c>
      <c r="BK5" s="84" t="s">
        <v>253</v>
      </c>
      <c r="BL5" s="84" t="s">
        <v>254</v>
      </c>
      <c r="BM5" s="84" t="s">
        <v>255</v>
      </c>
      <c r="BN5" s="84" t="s">
        <v>74</v>
      </c>
      <c r="BO5" s="84" t="s">
        <v>256</v>
      </c>
      <c r="BP5" s="84" t="s">
        <v>257</v>
      </c>
      <c r="BQ5" s="84" t="s">
        <v>258</v>
      </c>
      <c r="BR5" s="84" t="s">
        <v>259</v>
      </c>
      <c r="BS5" s="84" t="s">
        <v>260</v>
      </c>
      <c r="BT5" s="84" t="s">
        <v>261</v>
      </c>
      <c r="BU5" s="84" t="s">
        <v>262</v>
      </c>
      <c r="BV5" s="84" t="s">
        <v>263</v>
      </c>
      <c r="BW5" s="84" t="s">
        <v>264</v>
      </c>
      <c r="BX5" s="84" t="s">
        <v>265</v>
      </c>
      <c r="BY5" s="84" t="s">
        <v>266</v>
      </c>
      <c r="BZ5" s="84" t="s">
        <v>267</v>
      </c>
      <c r="CA5" s="84" t="s">
        <v>74</v>
      </c>
      <c r="CB5" s="84" t="s">
        <v>256</v>
      </c>
      <c r="CC5" s="84" t="s">
        <v>257</v>
      </c>
      <c r="CD5" s="84" t="s">
        <v>258</v>
      </c>
      <c r="CE5" s="84" t="s">
        <v>259</v>
      </c>
      <c r="CF5" s="84" t="s">
        <v>260</v>
      </c>
      <c r="CG5" s="84" t="s">
        <v>261</v>
      </c>
      <c r="CH5" s="84" t="s">
        <v>262</v>
      </c>
      <c r="CI5" s="84" t="s">
        <v>268</v>
      </c>
      <c r="CJ5" s="84" t="s">
        <v>269</v>
      </c>
      <c r="CK5" s="84" t="s">
        <v>270</v>
      </c>
      <c r="CL5" s="84" t="s">
        <v>271</v>
      </c>
      <c r="CM5" s="84" t="s">
        <v>263</v>
      </c>
      <c r="CN5" s="84" t="s">
        <v>264</v>
      </c>
      <c r="CO5" s="84" t="s">
        <v>272</v>
      </c>
      <c r="CP5" s="84" t="s">
        <v>266</v>
      </c>
      <c r="CQ5" s="84" t="s">
        <v>195</v>
      </c>
      <c r="CR5" s="84" t="s">
        <v>74</v>
      </c>
      <c r="CS5" s="84" t="s">
        <v>273</v>
      </c>
      <c r="CT5" s="84" t="s">
        <v>274</v>
      </c>
      <c r="CU5" s="84" t="s">
        <v>74</v>
      </c>
      <c r="CV5" s="84" t="s">
        <v>273</v>
      </c>
      <c r="CW5" s="84" t="s">
        <v>275</v>
      </c>
      <c r="CX5" s="84" t="s">
        <v>276</v>
      </c>
      <c r="CY5" s="84" t="s">
        <v>277</v>
      </c>
      <c r="CZ5" s="84" t="s">
        <v>274</v>
      </c>
      <c r="DA5" s="84" t="s">
        <v>74</v>
      </c>
      <c r="DB5" s="84" t="s">
        <v>198</v>
      </c>
      <c r="DC5" s="84" t="s">
        <v>278</v>
      </c>
      <c r="DD5" s="84" t="s">
        <v>74</v>
      </c>
      <c r="DE5" s="84" t="s">
        <v>279</v>
      </c>
      <c r="DF5" s="84" t="s">
        <v>280</v>
      </c>
      <c r="DG5" s="84" t="s">
        <v>281</v>
      </c>
      <c r="DH5" s="84" t="s">
        <v>199</v>
      </c>
    </row>
    <row r="6" spans="1:112" ht="30.75" customHeight="1">
      <c r="A6" s="86" t="s">
        <v>79</v>
      </c>
      <c r="B6" s="87" t="s">
        <v>80</v>
      </c>
      <c r="C6" s="86" t="s">
        <v>81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 t="s">
        <v>282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93" t="s">
        <v>283</v>
      </c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</row>
    <row r="7" spans="1:112" ht="19.5" customHeight="1">
      <c r="A7" s="88" t="s">
        <v>82</v>
      </c>
      <c r="B7" s="88" t="s">
        <v>82</v>
      </c>
      <c r="C7" s="88" t="s">
        <v>82</v>
      </c>
      <c r="D7" s="88" t="s">
        <v>58</v>
      </c>
      <c r="E7" s="72">
        <f aca="true" t="shared" si="0" ref="E7:E23">SUM(F7,T7,AV7,BI7,BN7,CA7,CR7,CU7,DA7,DD7)</f>
        <v>4335956.04</v>
      </c>
      <c r="F7" s="72">
        <v>2324636.04</v>
      </c>
      <c r="G7" s="72">
        <v>745200</v>
      </c>
      <c r="H7" s="72">
        <v>312900</v>
      </c>
      <c r="I7" s="72">
        <v>36876</v>
      </c>
      <c r="J7" s="72">
        <v>0</v>
      </c>
      <c r="K7" s="72">
        <v>244333.32</v>
      </c>
      <c r="L7" s="72">
        <v>213914.88</v>
      </c>
      <c r="M7" s="72">
        <v>0</v>
      </c>
      <c r="N7" s="72">
        <v>103392.48</v>
      </c>
      <c r="O7" s="72">
        <v>0</v>
      </c>
      <c r="P7" s="72">
        <v>36902.28</v>
      </c>
      <c r="Q7" s="72">
        <v>211117.08</v>
      </c>
      <c r="R7" s="72">
        <v>0</v>
      </c>
      <c r="S7" s="72">
        <v>420000</v>
      </c>
      <c r="T7" s="72">
        <v>1814600</v>
      </c>
      <c r="U7" s="72">
        <v>953900</v>
      </c>
      <c r="V7" s="72">
        <v>90000</v>
      </c>
      <c r="W7" s="72">
        <v>0</v>
      </c>
      <c r="X7" s="72">
        <v>0</v>
      </c>
      <c r="Y7" s="72">
        <v>6000</v>
      </c>
      <c r="Z7" s="72">
        <v>15000</v>
      </c>
      <c r="AA7" s="72">
        <v>10000</v>
      </c>
      <c r="AB7" s="72">
        <v>0</v>
      </c>
      <c r="AC7" s="72">
        <v>0</v>
      </c>
      <c r="AD7" s="72">
        <v>165000</v>
      </c>
      <c r="AE7" s="72">
        <v>0</v>
      </c>
      <c r="AF7" s="72">
        <v>0</v>
      </c>
      <c r="AG7" s="72">
        <v>0</v>
      </c>
      <c r="AH7" s="72">
        <v>50000</v>
      </c>
      <c r="AI7" s="72">
        <v>70000</v>
      </c>
      <c r="AJ7" s="72">
        <v>129000</v>
      </c>
      <c r="AK7" s="72">
        <v>0</v>
      </c>
      <c r="AL7" s="72">
        <v>0</v>
      </c>
      <c r="AM7" s="72">
        <v>0</v>
      </c>
      <c r="AN7" s="72">
        <v>210000</v>
      </c>
      <c r="AO7" s="72">
        <v>0</v>
      </c>
      <c r="AP7" s="72">
        <v>29900</v>
      </c>
      <c r="AQ7" s="72">
        <v>0</v>
      </c>
      <c r="AR7" s="72">
        <v>0</v>
      </c>
      <c r="AS7" s="72">
        <v>85800</v>
      </c>
      <c r="AT7" s="72">
        <v>0</v>
      </c>
      <c r="AU7" s="72">
        <v>0</v>
      </c>
      <c r="AV7" s="72">
        <v>196720</v>
      </c>
      <c r="AW7" s="72">
        <v>0</v>
      </c>
      <c r="AX7" s="72">
        <v>0</v>
      </c>
      <c r="AY7" s="72">
        <v>0</v>
      </c>
      <c r="AZ7" s="72">
        <v>0</v>
      </c>
      <c r="BA7" s="72">
        <v>196000</v>
      </c>
      <c r="BB7" s="72">
        <v>0</v>
      </c>
      <c r="BC7" s="72">
        <v>0</v>
      </c>
      <c r="BD7" s="72">
        <v>0</v>
      </c>
      <c r="BE7" s="72">
        <v>720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</row>
    <row r="8" spans="1:112" ht="19.5" customHeight="1">
      <c r="A8" s="88" t="s">
        <v>82</v>
      </c>
      <c r="B8" s="88" t="s">
        <v>82</v>
      </c>
      <c r="C8" s="88" t="s">
        <v>82</v>
      </c>
      <c r="D8" s="88" t="s">
        <v>284</v>
      </c>
      <c r="E8" s="72">
        <f t="shared" si="0"/>
        <v>3770629.3200000003</v>
      </c>
      <c r="F8" s="72">
        <v>1759309.32</v>
      </c>
      <c r="G8" s="72">
        <v>745200</v>
      </c>
      <c r="H8" s="72">
        <v>312900</v>
      </c>
      <c r="I8" s="72">
        <v>36876</v>
      </c>
      <c r="J8" s="72">
        <v>0</v>
      </c>
      <c r="K8" s="72">
        <v>244333.32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420000</v>
      </c>
      <c r="T8" s="72">
        <v>1814600</v>
      </c>
      <c r="U8" s="72">
        <v>953900</v>
      </c>
      <c r="V8" s="72">
        <v>90000</v>
      </c>
      <c r="W8" s="72">
        <v>0</v>
      </c>
      <c r="X8" s="72">
        <v>0</v>
      </c>
      <c r="Y8" s="72">
        <v>6000</v>
      </c>
      <c r="Z8" s="72">
        <v>15000</v>
      </c>
      <c r="AA8" s="72">
        <v>10000</v>
      </c>
      <c r="AB8" s="72">
        <v>0</v>
      </c>
      <c r="AC8" s="72">
        <v>0</v>
      </c>
      <c r="AD8" s="72">
        <v>165000</v>
      </c>
      <c r="AE8" s="72">
        <v>0</v>
      </c>
      <c r="AF8" s="72">
        <v>0</v>
      </c>
      <c r="AG8" s="72">
        <v>0</v>
      </c>
      <c r="AH8" s="72">
        <v>50000</v>
      </c>
      <c r="AI8" s="72">
        <v>70000</v>
      </c>
      <c r="AJ8" s="72">
        <v>129000</v>
      </c>
      <c r="AK8" s="72">
        <v>0</v>
      </c>
      <c r="AL8" s="72">
        <v>0</v>
      </c>
      <c r="AM8" s="72">
        <v>0</v>
      </c>
      <c r="AN8" s="72">
        <v>210000</v>
      </c>
      <c r="AO8" s="72">
        <v>0</v>
      </c>
      <c r="AP8" s="72">
        <v>29900</v>
      </c>
      <c r="AQ8" s="72">
        <v>0</v>
      </c>
      <c r="AR8" s="72">
        <v>0</v>
      </c>
      <c r="AS8" s="72">
        <v>85800</v>
      </c>
      <c r="AT8" s="72">
        <v>0</v>
      </c>
      <c r="AU8" s="72">
        <v>0</v>
      </c>
      <c r="AV8" s="72">
        <v>196720</v>
      </c>
      <c r="AW8" s="72">
        <v>0</v>
      </c>
      <c r="AX8" s="72">
        <v>0</v>
      </c>
      <c r="AY8" s="72">
        <v>0</v>
      </c>
      <c r="AZ8" s="72">
        <v>0</v>
      </c>
      <c r="BA8" s="72">
        <v>196000</v>
      </c>
      <c r="BB8" s="72">
        <v>0</v>
      </c>
      <c r="BC8" s="72">
        <v>0</v>
      </c>
      <c r="BD8" s="72">
        <v>0</v>
      </c>
      <c r="BE8" s="72">
        <v>720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</row>
    <row r="9" spans="1:112" ht="19.5" customHeight="1">
      <c r="A9" s="88" t="s">
        <v>82</v>
      </c>
      <c r="B9" s="88" t="s">
        <v>82</v>
      </c>
      <c r="C9" s="88" t="s">
        <v>82</v>
      </c>
      <c r="D9" s="88" t="s">
        <v>285</v>
      </c>
      <c r="E9" s="72">
        <f t="shared" si="0"/>
        <v>3770629.3200000003</v>
      </c>
      <c r="F9" s="72">
        <v>1759309.32</v>
      </c>
      <c r="G9" s="72">
        <v>745200</v>
      </c>
      <c r="H9" s="72">
        <v>312900</v>
      </c>
      <c r="I9" s="72">
        <v>36876</v>
      </c>
      <c r="J9" s="72">
        <v>0</v>
      </c>
      <c r="K9" s="72">
        <v>244333.32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420000</v>
      </c>
      <c r="T9" s="72">
        <v>1814600</v>
      </c>
      <c r="U9" s="72">
        <v>953900</v>
      </c>
      <c r="V9" s="72">
        <v>90000</v>
      </c>
      <c r="W9" s="72">
        <v>0</v>
      </c>
      <c r="X9" s="72">
        <v>0</v>
      </c>
      <c r="Y9" s="72">
        <v>6000</v>
      </c>
      <c r="Z9" s="72">
        <v>15000</v>
      </c>
      <c r="AA9" s="72">
        <v>10000</v>
      </c>
      <c r="AB9" s="72">
        <v>0</v>
      </c>
      <c r="AC9" s="72">
        <v>0</v>
      </c>
      <c r="AD9" s="72">
        <v>165000</v>
      </c>
      <c r="AE9" s="72">
        <v>0</v>
      </c>
      <c r="AF9" s="72">
        <v>0</v>
      </c>
      <c r="AG9" s="72">
        <v>0</v>
      </c>
      <c r="AH9" s="72">
        <v>50000</v>
      </c>
      <c r="AI9" s="72">
        <v>70000</v>
      </c>
      <c r="AJ9" s="72">
        <v>129000</v>
      </c>
      <c r="AK9" s="72">
        <v>0</v>
      </c>
      <c r="AL9" s="72">
        <v>0</v>
      </c>
      <c r="AM9" s="72">
        <v>0</v>
      </c>
      <c r="AN9" s="72">
        <v>210000</v>
      </c>
      <c r="AO9" s="72">
        <v>0</v>
      </c>
      <c r="AP9" s="72">
        <v>29900</v>
      </c>
      <c r="AQ9" s="72">
        <v>0</v>
      </c>
      <c r="AR9" s="72">
        <v>0</v>
      </c>
      <c r="AS9" s="72">
        <v>85800</v>
      </c>
      <c r="AT9" s="72">
        <v>0</v>
      </c>
      <c r="AU9" s="72">
        <v>0</v>
      </c>
      <c r="AV9" s="72">
        <v>196720</v>
      </c>
      <c r="AW9" s="72">
        <v>0</v>
      </c>
      <c r="AX9" s="72">
        <v>0</v>
      </c>
      <c r="AY9" s="72">
        <v>0</v>
      </c>
      <c r="AZ9" s="72">
        <v>0</v>
      </c>
      <c r="BA9" s="72">
        <v>196000</v>
      </c>
      <c r="BB9" s="72">
        <v>0</v>
      </c>
      <c r="BC9" s="72">
        <v>0</v>
      </c>
      <c r="BD9" s="72">
        <v>0</v>
      </c>
      <c r="BE9" s="72">
        <v>720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</row>
    <row r="10" spans="1:112" ht="19.5" customHeight="1">
      <c r="A10" s="88" t="s">
        <v>85</v>
      </c>
      <c r="B10" s="88" t="s">
        <v>86</v>
      </c>
      <c r="C10" s="88" t="s">
        <v>87</v>
      </c>
      <c r="D10" s="88" t="s">
        <v>89</v>
      </c>
      <c r="E10" s="72">
        <f t="shared" si="0"/>
        <v>3212208</v>
      </c>
      <c r="F10" s="72">
        <v>1200888</v>
      </c>
      <c r="G10" s="72">
        <v>442512</v>
      </c>
      <c r="H10" s="72">
        <v>301500</v>
      </c>
      <c r="I10" s="72">
        <v>36876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420000</v>
      </c>
      <c r="T10" s="72">
        <v>1814600</v>
      </c>
      <c r="U10" s="72">
        <v>953900</v>
      </c>
      <c r="V10" s="72">
        <v>90000</v>
      </c>
      <c r="W10" s="72">
        <v>0</v>
      </c>
      <c r="X10" s="72">
        <v>0</v>
      </c>
      <c r="Y10" s="72">
        <v>6000</v>
      </c>
      <c r="Z10" s="72">
        <v>15000</v>
      </c>
      <c r="AA10" s="72">
        <v>10000</v>
      </c>
      <c r="AB10" s="72">
        <v>0</v>
      </c>
      <c r="AC10" s="72">
        <v>0</v>
      </c>
      <c r="AD10" s="72">
        <v>165000</v>
      </c>
      <c r="AE10" s="72">
        <v>0</v>
      </c>
      <c r="AF10" s="72">
        <v>0</v>
      </c>
      <c r="AG10" s="72">
        <v>0</v>
      </c>
      <c r="AH10" s="72">
        <v>50000</v>
      </c>
      <c r="AI10" s="72">
        <v>70000</v>
      </c>
      <c r="AJ10" s="72">
        <v>129000</v>
      </c>
      <c r="AK10" s="72">
        <v>0</v>
      </c>
      <c r="AL10" s="72">
        <v>0</v>
      </c>
      <c r="AM10" s="72">
        <v>0</v>
      </c>
      <c r="AN10" s="72">
        <v>210000</v>
      </c>
      <c r="AO10" s="72">
        <v>0</v>
      </c>
      <c r="AP10" s="72">
        <v>29900</v>
      </c>
      <c r="AQ10" s="72">
        <v>0</v>
      </c>
      <c r="AR10" s="72">
        <v>0</v>
      </c>
      <c r="AS10" s="72">
        <v>85800</v>
      </c>
      <c r="AT10" s="72">
        <v>0</v>
      </c>
      <c r="AU10" s="72">
        <v>0</v>
      </c>
      <c r="AV10" s="72">
        <v>196720</v>
      </c>
      <c r="AW10" s="72">
        <v>0</v>
      </c>
      <c r="AX10" s="72">
        <v>0</v>
      </c>
      <c r="AY10" s="72">
        <v>0</v>
      </c>
      <c r="AZ10" s="72">
        <v>0</v>
      </c>
      <c r="BA10" s="72">
        <v>196000</v>
      </c>
      <c r="BB10" s="72">
        <v>0</v>
      </c>
      <c r="BC10" s="72">
        <v>0</v>
      </c>
      <c r="BD10" s="72">
        <v>0</v>
      </c>
      <c r="BE10" s="72">
        <v>720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</row>
    <row r="11" spans="1:112" ht="19.5" customHeight="1">
      <c r="A11" s="88" t="s">
        <v>85</v>
      </c>
      <c r="B11" s="88" t="s">
        <v>86</v>
      </c>
      <c r="C11" s="88" t="s">
        <v>90</v>
      </c>
      <c r="D11" s="88" t="s">
        <v>91</v>
      </c>
      <c r="E11" s="72">
        <f t="shared" si="0"/>
        <v>558421.32</v>
      </c>
      <c r="F11" s="72">
        <v>558421.32</v>
      </c>
      <c r="G11" s="72">
        <v>302688</v>
      </c>
      <c r="H11" s="72">
        <v>11400</v>
      </c>
      <c r="I11" s="72">
        <v>0</v>
      </c>
      <c r="J11" s="72">
        <v>0</v>
      </c>
      <c r="K11" s="72">
        <v>244333.32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</row>
    <row r="12" spans="1:112" ht="19.5" customHeight="1">
      <c r="A12" s="88" t="s">
        <v>82</v>
      </c>
      <c r="B12" s="88" t="s">
        <v>82</v>
      </c>
      <c r="C12" s="88" t="s">
        <v>82</v>
      </c>
      <c r="D12" s="88" t="s">
        <v>286</v>
      </c>
      <c r="E12" s="72">
        <f t="shared" si="0"/>
        <v>228751.08</v>
      </c>
      <c r="F12" s="72">
        <v>228751.08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213914.88</v>
      </c>
      <c r="M12" s="72">
        <v>0</v>
      </c>
      <c r="N12" s="72">
        <v>0</v>
      </c>
      <c r="O12" s="72">
        <v>0</v>
      </c>
      <c r="P12" s="72">
        <v>14836.2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</row>
    <row r="13" spans="1:112" ht="19.5" customHeight="1">
      <c r="A13" s="88" t="s">
        <v>82</v>
      </c>
      <c r="B13" s="88" t="s">
        <v>82</v>
      </c>
      <c r="C13" s="88" t="s">
        <v>82</v>
      </c>
      <c r="D13" s="88" t="s">
        <v>287</v>
      </c>
      <c r="E13" s="72">
        <f t="shared" si="0"/>
        <v>213914.88</v>
      </c>
      <c r="F13" s="72">
        <v>213914.88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213914.88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</row>
    <row r="14" spans="1:112" ht="19.5" customHeight="1">
      <c r="A14" s="88" t="s">
        <v>92</v>
      </c>
      <c r="B14" s="88" t="s">
        <v>93</v>
      </c>
      <c r="C14" s="88" t="s">
        <v>93</v>
      </c>
      <c r="D14" s="88" t="s">
        <v>94</v>
      </c>
      <c r="E14" s="72">
        <f t="shared" si="0"/>
        <v>213914.88</v>
      </c>
      <c r="F14" s="72">
        <v>213914.88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213914.88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</row>
    <row r="15" spans="1:112" ht="19.5" customHeight="1">
      <c r="A15" s="88" t="s">
        <v>82</v>
      </c>
      <c r="B15" s="88" t="s">
        <v>82</v>
      </c>
      <c r="C15" s="88" t="s">
        <v>82</v>
      </c>
      <c r="D15" s="88" t="s">
        <v>288</v>
      </c>
      <c r="E15" s="72">
        <f t="shared" si="0"/>
        <v>14836.2</v>
      </c>
      <c r="F15" s="72">
        <v>14836.2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14836.2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</row>
    <row r="16" spans="1:112" ht="19.5" customHeight="1">
      <c r="A16" s="88" t="s">
        <v>92</v>
      </c>
      <c r="B16" s="88" t="s">
        <v>95</v>
      </c>
      <c r="C16" s="88" t="s">
        <v>87</v>
      </c>
      <c r="D16" s="88" t="s">
        <v>96</v>
      </c>
      <c r="E16" s="72">
        <f t="shared" si="0"/>
        <v>14836.2</v>
      </c>
      <c r="F16" s="72">
        <v>14836.2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14836.2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</row>
    <row r="17" spans="1:112" ht="19.5" customHeight="1">
      <c r="A17" s="88" t="s">
        <v>82</v>
      </c>
      <c r="B17" s="88" t="s">
        <v>82</v>
      </c>
      <c r="C17" s="88" t="s">
        <v>82</v>
      </c>
      <c r="D17" s="88" t="s">
        <v>289</v>
      </c>
      <c r="E17" s="72">
        <f t="shared" si="0"/>
        <v>125458.56</v>
      </c>
      <c r="F17" s="72">
        <v>125458.56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103392.48</v>
      </c>
      <c r="O17" s="72">
        <v>0</v>
      </c>
      <c r="P17" s="72">
        <v>22066.08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</row>
    <row r="18" spans="1:112" ht="19.5" customHeight="1">
      <c r="A18" s="88" t="s">
        <v>82</v>
      </c>
      <c r="B18" s="88" t="s">
        <v>82</v>
      </c>
      <c r="C18" s="88" t="s">
        <v>82</v>
      </c>
      <c r="D18" s="88" t="s">
        <v>290</v>
      </c>
      <c r="E18" s="72">
        <f t="shared" si="0"/>
        <v>125458.56</v>
      </c>
      <c r="F18" s="72">
        <v>125458.56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103392.48</v>
      </c>
      <c r="O18" s="72">
        <v>0</v>
      </c>
      <c r="P18" s="72">
        <v>22066.08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</row>
    <row r="19" spans="1:112" ht="19.5" customHeight="1">
      <c r="A19" s="88" t="s">
        <v>97</v>
      </c>
      <c r="B19" s="88" t="s">
        <v>98</v>
      </c>
      <c r="C19" s="88" t="s">
        <v>87</v>
      </c>
      <c r="D19" s="88" t="s">
        <v>99</v>
      </c>
      <c r="E19" s="72">
        <f t="shared" si="0"/>
        <v>77152.32</v>
      </c>
      <c r="F19" s="72">
        <v>77152.32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58389.6</v>
      </c>
      <c r="O19" s="72">
        <v>0</v>
      </c>
      <c r="P19" s="72">
        <v>18762.72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</row>
    <row r="20" spans="1:112" ht="19.5" customHeight="1">
      <c r="A20" s="88" t="s">
        <v>97</v>
      </c>
      <c r="B20" s="88" t="s">
        <v>98</v>
      </c>
      <c r="C20" s="88" t="s">
        <v>90</v>
      </c>
      <c r="D20" s="88" t="s">
        <v>100</v>
      </c>
      <c r="E20" s="72">
        <f t="shared" si="0"/>
        <v>48306.24</v>
      </c>
      <c r="F20" s="72">
        <v>48306.24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45002.88</v>
      </c>
      <c r="O20" s="72">
        <v>0</v>
      </c>
      <c r="P20" s="72">
        <v>3303.36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</row>
    <row r="21" spans="1:112" ht="19.5" customHeight="1">
      <c r="A21" s="88" t="s">
        <v>82</v>
      </c>
      <c r="B21" s="88" t="s">
        <v>82</v>
      </c>
      <c r="C21" s="88" t="s">
        <v>82</v>
      </c>
      <c r="D21" s="88" t="s">
        <v>291</v>
      </c>
      <c r="E21" s="72">
        <f t="shared" si="0"/>
        <v>211117.08</v>
      </c>
      <c r="F21" s="72">
        <v>211117.08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211117.08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</row>
    <row r="22" spans="1:112" ht="19.5" customHeight="1">
      <c r="A22" s="88" t="s">
        <v>82</v>
      </c>
      <c r="B22" s="88" t="s">
        <v>82</v>
      </c>
      <c r="C22" s="88" t="s">
        <v>82</v>
      </c>
      <c r="D22" s="88" t="s">
        <v>292</v>
      </c>
      <c r="E22" s="72">
        <f t="shared" si="0"/>
        <v>211117.08</v>
      </c>
      <c r="F22" s="72">
        <v>211117.08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211117.08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</row>
    <row r="23" spans="1:112" ht="19.5" customHeight="1">
      <c r="A23" s="88" t="s">
        <v>101</v>
      </c>
      <c r="B23" s="88" t="s">
        <v>90</v>
      </c>
      <c r="C23" s="88" t="s">
        <v>87</v>
      </c>
      <c r="D23" s="88" t="s">
        <v>102</v>
      </c>
      <c r="E23" s="72">
        <f t="shared" si="0"/>
        <v>211117.08</v>
      </c>
      <c r="F23" s="72">
        <v>211117.08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211117.08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5"/>
      <c r="B1" s="45"/>
      <c r="C1" s="45"/>
      <c r="D1" s="46"/>
      <c r="E1" s="45"/>
      <c r="F1" s="45"/>
      <c r="G1" s="25" t="s">
        <v>293</v>
      </c>
    </row>
    <row r="2" spans="1:7" ht="25.5" customHeight="1">
      <c r="A2" s="21" t="s">
        <v>294</v>
      </c>
      <c r="B2" s="21"/>
      <c r="C2" s="21"/>
      <c r="D2" s="21"/>
      <c r="E2" s="21"/>
      <c r="F2" s="21"/>
      <c r="G2" s="21"/>
    </row>
    <row r="3" spans="1:7" ht="19.5" customHeight="1">
      <c r="A3" s="22" t="s">
        <v>5</v>
      </c>
      <c r="B3" s="23"/>
      <c r="C3" s="23"/>
      <c r="D3" s="23"/>
      <c r="E3" s="48"/>
      <c r="F3" s="48"/>
      <c r="G3" s="25" t="s">
        <v>6</v>
      </c>
    </row>
    <row r="4" spans="1:7" ht="19.5" customHeight="1">
      <c r="A4" s="53" t="s">
        <v>295</v>
      </c>
      <c r="B4" s="54"/>
      <c r="C4" s="54"/>
      <c r="D4" s="55"/>
      <c r="E4" s="73" t="s">
        <v>105</v>
      </c>
      <c r="F4" s="33"/>
      <c r="G4" s="33"/>
    </row>
    <row r="5" spans="1:7" ht="19.5" customHeight="1">
      <c r="A5" s="26" t="s">
        <v>66</v>
      </c>
      <c r="B5" s="28"/>
      <c r="C5" s="74" t="s">
        <v>67</v>
      </c>
      <c r="D5" s="75" t="s">
        <v>200</v>
      </c>
      <c r="E5" s="33" t="s">
        <v>58</v>
      </c>
      <c r="F5" s="30" t="s">
        <v>296</v>
      </c>
      <c r="G5" s="76" t="s">
        <v>297</v>
      </c>
    </row>
    <row r="6" spans="1:7" ht="33.75" customHeight="1">
      <c r="A6" s="35" t="s">
        <v>79</v>
      </c>
      <c r="B6" s="36" t="s">
        <v>80</v>
      </c>
      <c r="C6" s="77"/>
      <c r="D6" s="78"/>
      <c r="E6" s="39"/>
      <c r="F6" s="40"/>
      <c r="G6" s="61"/>
    </row>
    <row r="7" spans="1:7" ht="19.5" customHeight="1">
      <c r="A7" s="41" t="s">
        <v>82</v>
      </c>
      <c r="B7" s="70" t="s">
        <v>82</v>
      </c>
      <c r="C7" s="79" t="s">
        <v>82</v>
      </c>
      <c r="D7" s="41" t="s">
        <v>58</v>
      </c>
      <c r="E7" s="80">
        <v>3835956.04</v>
      </c>
      <c r="F7" s="81">
        <v>2521356.04</v>
      </c>
      <c r="G7" s="72">
        <v>1314600</v>
      </c>
    </row>
    <row r="8" spans="1:7" ht="19.5" customHeight="1">
      <c r="A8" s="41" t="s">
        <v>82</v>
      </c>
      <c r="B8" s="70" t="s">
        <v>82</v>
      </c>
      <c r="C8" s="79" t="s">
        <v>82</v>
      </c>
      <c r="D8" s="41" t="s">
        <v>0</v>
      </c>
      <c r="E8" s="80">
        <v>3835956.04</v>
      </c>
      <c r="F8" s="81">
        <v>2521356.04</v>
      </c>
      <c r="G8" s="72">
        <v>1314600</v>
      </c>
    </row>
    <row r="9" spans="1:7" ht="19.5" customHeight="1">
      <c r="A9" s="41" t="s">
        <v>82</v>
      </c>
      <c r="B9" s="70" t="s">
        <v>82</v>
      </c>
      <c r="C9" s="79" t="s">
        <v>83</v>
      </c>
      <c r="D9" s="41" t="s">
        <v>84</v>
      </c>
      <c r="E9" s="80">
        <v>3835956.04</v>
      </c>
      <c r="F9" s="81">
        <v>2521356.04</v>
      </c>
      <c r="G9" s="72">
        <v>1314600</v>
      </c>
    </row>
    <row r="10" spans="1:7" ht="19.5" customHeight="1">
      <c r="A10" s="41" t="s">
        <v>298</v>
      </c>
      <c r="B10" s="70" t="s">
        <v>82</v>
      </c>
      <c r="C10" s="79" t="s">
        <v>82</v>
      </c>
      <c r="D10" s="41" t="s">
        <v>299</v>
      </c>
      <c r="E10" s="80">
        <v>2324636.04</v>
      </c>
      <c r="F10" s="81">
        <v>2324636.04</v>
      </c>
      <c r="G10" s="72">
        <v>0</v>
      </c>
    </row>
    <row r="11" spans="1:7" ht="19.5" customHeight="1">
      <c r="A11" s="41" t="s">
        <v>300</v>
      </c>
      <c r="B11" s="70" t="s">
        <v>87</v>
      </c>
      <c r="C11" s="79" t="s">
        <v>88</v>
      </c>
      <c r="D11" s="41" t="s">
        <v>301</v>
      </c>
      <c r="E11" s="80">
        <v>745200</v>
      </c>
      <c r="F11" s="81">
        <v>745200</v>
      </c>
      <c r="G11" s="72">
        <v>0</v>
      </c>
    </row>
    <row r="12" spans="1:7" ht="19.5" customHeight="1">
      <c r="A12" s="41" t="s">
        <v>300</v>
      </c>
      <c r="B12" s="70" t="s">
        <v>90</v>
      </c>
      <c r="C12" s="79" t="s">
        <v>88</v>
      </c>
      <c r="D12" s="41" t="s">
        <v>302</v>
      </c>
      <c r="E12" s="80">
        <v>312900</v>
      </c>
      <c r="F12" s="81">
        <v>312900</v>
      </c>
      <c r="G12" s="72">
        <v>0</v>
      </c>
    </row>
    <row r="13" spans="1:7" ht="19.5" customHeight="1">
      <c r="A13" s="41" t="s">
        <v>300</v>
      </c>
      <c r="B13" s="70" t="s">
        <v>167</v>
      </c>
      <c r="C13" s="79" t="s">
        <v>88</v>
      </c>
      <c r="D13" s="41" t="s">
        <v>303</v>
      </c>
      <c r="E13" s="80">
        <v>36876</v>
      </c>
      <c r="F13" s="81">
        <v>36876</v>
      </c>
      <c r="G13" s="72">
        <v>0</v>
      </c>
    </row>
    <row r="14" spans="1:7" ht="19.5" customHeight="1">
      <c r="A14" s="41" t="s">
        <v>300</v>
      </c>
      <c r="B14" s="70" t="s">
        <v>304</v>
      </c>
      <c r="C14" s="79" t="s">
        <v>88</v>
      </c>
      <c r="D14" s="41" t="s">
        <v>305</v>
      </c>
      <c r="E14" s="80">
        <v>244333.32</v>
      </c>
      <c r="F14" s="81">
        <v>244333.32</v>
      </c>
      <c r="G14" s="72">
        <v>0</v>
      </c>
    </row>
    <row r="15" spans="1:7" ht="19.5" customHeight="1">
      <c r="A15" s="41" t="s">
        <v>300</v>
      </c>
      <c r="B15" s="70" t="s">
        <v>306</v>
      </c>
      <c r="C15" s="79" t="s">
        <v>88</v>
      </c>
      <c r="D15" s="41" t="s">
        <v>307</v>
      </c>
      <c r="E15" s="80">
        <v>213914.88</v>
      </c>
      <c r="F15" s="81">
        <v>213914.88</v>
      </c>
      <c r="G15" s="72">
        <v>0</v>
      </c>
    </row>
    <row r="16" spans="1:7" ht="19.5" customHeight="1">
      <c r="A16" s="41" t="s">
        <v>300</v>
      </c>
      <c r="B16" s="70" t="s">
        <v>308</v>
      </c>
      <c r="C16" s="79" t="s">
        <v>88</v>
      </c>
      <c r="D16" s="41" t="s">
        <v>309</v>
      </c>
      <c r="E16" s="80">
        <v>103392.48</v>
      </c>
      <c r="F16" s="81">
        <v>103392.48</v>
      </c>
      <c r="G16" s="72">
        <v>0</v>
      </c>
    </row>
    <row r="17" spans="1:7" ht="19.5" customHeight="1">
      <c r="A17" s="41" t="s">
        <v>300</v>
      </c>
      <c r="B17" s="70" t="s">
        <v>310</v>
      </c>
      <c r="C17" s="79" t="s">
        <v>88</v>
      </c>
      <c r="D17" s="41" t="s">
        <v>311</v>
      </c>
      <c r="E17" s="80">
        <v>36902.28</v>
      </c>
      <c r="F17" s="81">
        <v>36902.28</v>
      </c>
      <c r="G17" s="72">
        <v>0</v>
      </c>
    </row>
    <row r="18" spans="1:7" ht="19.5" customHeight="1">
      <c r="A18" s="41" t="s">
        <v>300</v>
      </c>
      <c r="B18" s="70" t="s">
        <v>86</v>
      </c>
      <c r="C18" s="79" t="s">
        <v>88</v>
      </c>
      <c r="D18" s="41" t="s">
        <v>168</v>
      </c>
      <c r="E18" s="80">
        <v>211117.08</v>
      </c>
      <c r="F18" s="81">
        <v>211117.08</v>
      </c>
      <c r="G18" s="72">
        <v>0</v>
      </c>
    </row>
    <row r="19" spans="1:7" ht="19.5" customHeight="1">
      <c r="A19" s="41" t="s">
        <v>300</v>
      </c>
      <c r="B19" s="70" t="s">
        <v>95</v>
      </c>
      <c r="C19" s="79" t="s">
        <v>88</v>
      </c>
      <c r="D19" s="41" t="s">
        <v>169</v>
      </c>
      <c r="E19" s="80">
        <v>420000</v>
      </c>
      <c r="F19" s="81">
        <v>420000</v>
      </c>
      <c r="G19" s="72">
        <v>0</v>
      </c>
    </row>
    <row r="20" spans="1:7" ht="19.5" customHeight="1">
      <c r="A20" s="41" t="s">
        <v>312</v>
      </c>
      <c r="B20" s="70" t="s">
        <v>82</v>
      </c>
      <c r="C20" s="79" t="s">
        <v>82</v>
      </c>
      <c r="D20" s="41" t="s">
        <v>313</v>
      </c>
      <c r="E20" s="80">
        <v>1314600</v>
      </c>
      <c r="F20" s="81">
        <v>0</v>
      </c>
      <c r="G20" s="72">
        <v>1314600</v>
      </c>
    </row>
    <row r="21" spans="1:7" ht="19.5" customHeight="1">
      <c r="A21" s="41" t="s">
        <v>314</v>
      </c>
      <c r="B21" s="70" t="s">
        <v>87</v>
      </c>
      <c r="C21" s="79" t="s">
        <v>88</v>
      </c>
      <c r="D21" s="41" t="s">
        <v>315</v>
      </c>
      <c r="E21" s="80">
        <v>583900</v>
      </c>
      <c r="F21" s="81">
        <v>0</v>
      </c>
      <c r="G21" s="72">
        <v>583900</v>
      </c>
    </row>
    <row r="22" spans="1:7" ht="19.5" customHeight="1">
      <c r="A22" s="41" t="s">
        <v>314</v>
      </c>
      <c r="B22" s="70" t="s">
        <v>90</v>
      </c>
      <c r="C22" s="79" t="s">
        <v>88</v>
      </c>
      <c r="D22" s="41" t="s">
        <v>316</v>
      </c>
      <c r="E22" s="80">
        <v>50000</v>
      </c>
      <c r="F22" s="81">
        <v>0</v>
      </c>
      <c r="G22" s="72">
        <v>50000</v>
      </c>
    </row>
    <row r="23" spans="1:7" ht="19.5" customHeight="1">
      <c r="A23" s="41" t="s">
        <v>314</v>
      </c>
      <c r="B23" s="70" t="s">
        <v>93</v>
      </c>
      <c r="C23" s="79" t="s">
        <v>88</v>
      </c>
      <c r="D23" s="41" t="s">
        <v>317</v>
      </c>
      <c r="E23" s="80">
        <v>6000</v>
      </c>
      <c r="F23" s="81">
        <v>0</v>
      </c>
      <c r="G23" s="72">
        <v>6000</v>
      </c>
    </row>
    <row r="24" spans="1:7" ht="19.5" customHeight="1">
      <c r="A24" s="41" t="s">
        <v>314</v>
      </c>
      <c r="B24" s="70" t="s">
        <v>177</v>
      </c>
      <c r="C24" s="79" t="s">
        <v>88</v>
      </c>
      <c r="D24" s="41" t="s">
        <v>318</v>
      </c>
      <c r="E24" s="80">
        <v>15000</v>
      </c>
      <c r="F24" s="81">
        <v>0</v>
      </c>
      <c r="G24" s="72">
        <v>15000</v>
      </c>
    </row>
    <row r="25" spans="1:7" ht="19.5" customHeight="1">
      <c r="A25" s="41" t="s">
        <v>314</v>
      </c>
      <c r="B25" s="70" t="s">
        <v>304</v>
      </c>
      <c r="C25" s="79" t="s">
        <v>88</v>
      </c>
      <c r="D25" s="41" t="s">
        <v>319</v>
      </c>
      <c r="E25" s="80">
        <v>10000</v>
      </c>
      <c r="F25" s="81">
        <v>0</v>
      </c>
      <c r="G25" s="72">
        <v>10000</v>
      </c>
    </row>
    <row r="26" spans="1:7" ht="19.5" customHeight="1">
      <c r="A26" s="41" t="s">
        <v>314</v>
      </c>
      <c r="B26" s="70" t="s">
        <v>98</v>
      </c>
      <c r="C26" s="79" t="s">
        <v>88</v>
      </c>
      <c r="D26" s="41" t="s">
        <v>320</v>
      </c>
      <c r="E26" s="80">
        <v>85000</v>
      </c>
      <c r="F26" s="81">
        <v>0</v>
      </c>
      <c r="G26" s="72">
        <v>85000</v>
      </c>
    </row>
    <row r="27" spans="1:7" ht="19.5" customHeight="1">
      <c r="A27" s="41" t="s">
        <v>314</v>
      </c>
      <c r="B27" s="70" t="s">
        <v>321</v>
      </c>
      <c r="C27" s="79" t="s">
        <v>88</v>
      </c>
      <c r="D27" s="41" t="s">
        <v>174</v>
      </c>
      <c r="E27" s="80">
        <v>40000</v>
      </c>
      <c r="F27" s="81">
        <v>0</v>
      </c>
      <c r="G27" s="72">
        <v>40000</v>
      </c>
    </row>
    <row r="28" spans="1:7" ht="19.5" customHeight="1">
      <c r="A28" s="41" t="s">
        <v>314</v>
      </c>
      <c r="B28" s="70" t="s">
        <v>322</v>
      </c>
      <c r="C28" s="79" t="s">
        <v>88</v>
      </c>
      <c r="D28" s="41" t="s">
        <v>175</v>
      </c>
      <c r="E28" s="80">
        <v>70000</v>
      </c>
      <c r="F28" s="81">
        <v>0</v>
      </c>
      <c r="G28" s="72">
        <v>70000</v>
      </c>
    </row>
    <row r="29" spans="1:7" ht="19.5" customHeight="1">
      <c r="A29" s="41" t="s">
        <v>314</v>
      </c>
      <c r="B29" s="70" t="s">
        <v>323</v>
      </c>
      <c r="C29" s="79" t="s">
        <v>88</v>
      </c>
      <c r="D29" s="41" t="s">
        <v>178</v>
      </c>
      <c r="E29" s="80">
        <v>129000</v>
      </c>
      <c r="F29" s="81">
        <v>0</v>
      </c>
      <c r="G29" s="72">
        <v>129000</v>
      </c>
    </row>
    <row r="30" spans="1:7" ht="19.5" customHeight="1">
      <c r="A30" s="41" t="s">
        <v>314</v>
      </c>
      <c r="B30" s="70" t="s">
        <v>324</v>
      </c>
      <c r="C30" s="79" t="s">
        <v>88</v>
      </c>
      <c r="D30" s="41" t="s">
        <v>325</v>
      </c>
      <c r="E30" s="80">
        <v>210000</v>
      </c>
      <c r="F30" s="81">
        <v>0</v>
      </c>
      <c r="G30" s="72">
        <v>210000</v>
      </c>
    </row>
    <row r="31" spans="1:7" ht="19.5" customHeight="1">
      <c r="A31" s="41" t="s">
        <v>314</v>
      </c>
      <c r="B31" s="70" t="s">
        <v>326</v>
      </c>
      <c r="C31" s="79" t="s">
        <v>88</v>
      </c>
      <c r="D31" s="41" t="s">
        <v>327</v>
      </c>
      <c r="E31" s="80">
        <v>29900</v>
      </c>
      <c r="F31" s="81">
        <v>0</v>
      </c>
      <c r="G31" s="72">
        <v>29900</v>
      </c>
    </row>
    <row r="32" spans="1:7" ht="19.5" customHeight="1">
      <c r="A32" s="41" t="s">
        <v>314</v>
      </c>
      <c r="B32" s="70" t="s">
        <v>328</v>
      </c>
      <c r="C32" s="79" t="s">
        <v>88</v>
      </c>
      <c r="D32" s="41" t="s">
        <v>329</v>
      </c>
      <c r="E32" s="80">
        <v>85800</v>
      </c>
      <c r="F32" s="81">
        <v>0</v>
      </c>
      <c r="G32" s="72">
        <v>85800</v>
      </c>
    </row>
    <row r="33" spans="1:7" ht="19.5" customHeight="1">
      <c r="A33" s="41" t="s">
        <v>330</v>
      </c>
      <c r="B33" s="70" t="s">
        <v>82</v>
      </c>
      <c r="C33" s="79" t="s">
        <v>82</v>
      </c>
      <c r="D33" s="41" t="s">
        <v>331</v>
      </c>
      <c r="E33" s="80">
        <v>196720</v>
      </c>
      <c r="F33" s="81">
        <v>196720</v>
      </c>
      <c r="G33" s="72">
        <v>0</v>
      </c>
    </row>
    <row r="34" spans="1:7" ht="19.5" customHeight="1">
      <c r="A34" s="41" t="s">
        <v>332</v>
      </c>
      <c r="B34" s="70" t="s">
        <v>93</v>
      </c>
      <c r="C34" s="79" t="s">
        <v>88</v>
      </c>
      <c r="D34" s="41" t="s">
        <v>333</v>
      </c>
      <c r="E34" s="80">
        <v>196000</v>
      </c>
      <c r="F34" s="81">
        <v>196000</v>
      </c>
      <c r="G34" s="72">
        <v>0</v>
      </c>
    </row>
    <row r="35" spans="1:7" ht="19.5" customHeight="1">
      <c r="A35" s="41" t="s">
        <v>332</v>
      </c>
      <c r="B35" s="70" t="s">
        <v>334</v>
      </c>
      <c r="C35" s="79" t="s">
        <v>88</v>
      </c>
      <c r="D35" s="41" t="s">
        <v>335</v>
      </c>
      <c r="E35" s="80">
        <v>720</v>
      </c>
      <c r="F35" s="81">
        <v>720</v>
      </c>
      <c r="G35" s="7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8"/>
      <c r="B1" s="19"/>
      <c r="C1" s="19"/>
      <c r="D1" s="19"/>
      <c r="E1" s="19"/>
      <c r="F1" s="20" t="s">
        <v>336</v>
      </c>
    </row>
    <row r="2" spans="1:6" ht="19.5" customHeight="1">
      <c r="A2" s="21" t="s">
        <v>337</v>
      </c>
      <c r="B2" s="21"/>
      <c r="C2" s="21"/>
      <c r="D2" s="21"/>
      <c r="E2" s="21"/>
      <c r="F2" s="21"/>
    </row>
    <row r="3" spans="1:6" ht="19.5" customHeight="1">
      <c r="A3" s="22" t="s">
        <v>5</v>
      </c>
      <c r="B3" s="23"/>
      <c r="C3" s="23"/>
      <c r="D3" s="67"/>
      <c r="E3" s="67"/>
      <c r="F3" s="25" t="s">
        <v>6</v>
      </c>
    </row>
    <row r="4" spans="1:6" ht="19.5" customHeight="1">
      <c r="A4" s="26" t="s">
        <v>66</v>
      </c>
      <c r="B4" s="27"/>
      <c r="C4" s="28"/>
      <c r="D4" s="68" t="s">
        <v>67</v>
      </c>
      <c r="E4" s="49" t="s">
        <v>338</v>
      </c>
      <c r="F4" s="30" t="s">
        <v>72</v>
      </c>
    </row>
    <row r="5" spans="1:6" ht="19.5" customHeight="1">
      <c r="A5" s="34" t="s">
        <v>79</v>
      </c>
      <c r="B5" s="35" t="s">
        <v>80</v>
      </c>
      <c r="C5" s="36" t="s">
        <v>81</v>
      </c>
      <c r="D5" s="69"/>
      <c r="E5" s="49"/>
      <c r="F5" s="50"/>
    </row>
    <row r="6" spans="1:6" ht="19.5" customHeight="1">
      <c r="A6" s="70" t="s">
        <v>82</v>
      </c>
      <c r="B6" s="70" t="s">
        <v>82</v>
      </c>
      <c r="C6" s="70" t="s">
        <v>82</v>
      </c>
      <c r="D6" s="71" t="s">
        <v>82</v>
      </c>
      <c r="E6" s="71" t="s">
        <v>58</v>
      </c>
      <c r="F6" s="72">
        <v>500000</v>
      </c>
    </row>
    <row r="7" spans="1:6" ht="19.5" customHeight="1">
      <c r="A7" s="70" t="s">
        <v>82</v>
      </c>
      <c r="B7" s="70" t="s">
        <v>82</v>
      </c>
      <c r="C7" s="70" t="s">
        <v>82</v>
      </c>
      <c r="D7" s="71" t="s">
        <v>82</v>
      </c>
      <c r="E7" s="71" t="s">
        <v>0</v>
      </c>
      <c r="F7" s="72">
        <v>500000</v>
      </c>
    </row>
    <row r="8" spans="1:6" ht="19.5" customHeight="1">
      <c r="A8" s="70" t="s">
        <v>82</v>
      </c>
      <c r="B8" s="70" t="s">
        <v>82</v>
      </c>
      <c r="C8" s="70" t="s">
        <v>82</v>
      </c>
      <c r="D8" s="71" t="s">
        <v>83</v>
      </c>
      <c r="E8" s="71" t="s">
        <v>84</v>
      </c>
      <c r="F8" s="72">
        <v>500000</v>
      </c>
    </row>
    <row r="9" spans="1:6" ht="19.5" customHeight="1">
      <c r="A9" s="70" t="s">
        <v>82</v>
      </c>
      <c r="B9" s="70" t="s">
        <v>82</v>
      </c>
      <c r="C9" s="70" t="s">
        <v>82</v>
      </c>
      <c r="D9" s="71" t="s">
        <v>82</v>
      </c>
      <c r="E9" s="71" t="s">
        <v>89</v>
      </c>
      <c r="F9" s="72">
        <v>500000</v>
      </c>
    </row>
    <row r="10" spans="1:6" ht="19.5" customHeight="1">
      <c r="A10" s="70" t="s">
        <v>85</v>
      </c>
      <c r="B10" s="70" t="s">
        <v>86</v>
      </c>
      <c r="C10" s="70" t="s">
        <v>87</v>
      </c>
      <c r="D10" s="71" t="s">
        <v>88</v>
      </c>
      <c r="E10" s="71" t="s">
        <v>339</v>
      </c>
      <c r="F10" s="72">
        <v>150000</v>
      </c>
    </row>
    <row r="11" spans="1:6" ht="19.5" customHeight="1">
      <c r="A11" s="70" t="s">
        <v>85</v>
      </c>
      <c r="B11" s="70" t="s">
        <v>86</v>
      </c>
      <c r="C11" s="70" t="s">
        <v>87</v>
      </c>
      <c r="D11" s="71" t="s">
        <v>88</v>
      </c>
      <c r="E11" s="71" t="s">
        <v>340</v>
      </c>
      <c r="F11" s="72">
        <v>200000</v>
      </c>
    </row>
    <row r="12" spans="1:6" ht="19.5" customHeight="1">
      <c r="A12" s="70" t="s">
        <v>85</v>
      </c>
      <c r="B12" s="70" t="s">
        <v>86</v>
      </c>
      <c r="C12" s="70" t="s">
        <v>87</v>
      </c>
      <c r="D12" s="71" t="s">
        <v>88</v>
      </c>
      <c r="E12" s="71" t="s">
        <v>341</v>
      </c>
      <c r="F12" s="72">
        <v>150000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2020-07-01T02:52:06Z</cp:lastPrinted>
  <dcterms:created xsi:type="dcterms:W3CDTF">2020-07-01T02:54:53Z</dcterms:created>
  <dcterms:modified xsi:type="dcterms:W3CDTF">2023-07-14T07:02:13Z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FD14D53461684458BEC562DC8C687BE3_12</vt:lpwstr>
  </property>
</Properties>
</file>