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763" activeTab="1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6" r:id="rId14"/>
    <sheet name="6-1" sheetId="15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'1-2'!$A$1:$J$16</definedName>
    <definedName name="_xlnm.Print_Area" localSheetId="4">'2'!$A$1:$H$39</definedName>
    <definedName name="_xlnm.Print_Area" localSheetId="5">'2-1'!$A$1:$AI$27</definedName>
    <definedName name="_xlnm.Print_Area" localSheetId="6">'3'!$A$1:$DH$23</definedName>
    <definedName name="_xlnm.Print_Area" localSheetId="7">'3-1'!$A$1:$G$37</definedName>
    <definedName name="_xlnm.Print_Area" localSheetId="8">'3-2'!$A$1:$F$10</definedName>
    <definedName name="_xlnm.Print_Area" localSheetId="9">'3-3'!$A$1:$H$9</definedName>
    <definedName name="_xlnm.Print_Area" localSheetId="10">'4'!$A$1:$H$16</definedName>
    <definedName name="_xlnm.Print_Area" localSheetId="11">'4-1'!$A$1:$H$16</definedName>
    <definedName name="_xlnm.Print_Area" localSheetId="12">'5'!$A$1:$H$16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 localSheetId="14">'6-1'!$1:$6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<sst xmlns="http://schemas.openxmlformats.org/spreadsheetml/2006/main" count="1152" uniqueCount="403">
  <si>
    <t>区委组织部</t>
  </si>
  <si>
    <t>2021年部门预算</t>
  </si>
  <si>
    <t>报送日期：     年   月   日</t>
  </si>
  <si>
    <t>表1</t>
  </si>
  <si>
    <t>部门收支总表</t>
  </si>
  <si>
    <t>单位名称：区委组织部</t>
  </si>
  <si>
    <t>单位：元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</si>
  <si>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</si>
  <si>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</si>
  <si>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</si>
  <si>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</si>
  <si>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</si>
  <si>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</si>
  <si>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</si>
  <si>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</si>
  <si>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</si>
  <si>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</si>
  <si>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</si>
  <si>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</si>
  <si>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</si>
  <si>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</si>
  <si>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</si>
  <si>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</si>
  <si>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</si>
  <si>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</si>
  <si>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</si>
  <si>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</si>
  <si>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</si>
  <si>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</si>
  <si>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</si>
  <si>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</si>
  <si>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</si>
  <si>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</si>
  <si>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</si>
  <si>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</si>
  <si>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</si>
  <si>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</si>
  <si>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</si>
  <si>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</si>
  <si>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</si>
  <si>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</si>
  <si>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</si>
  <si>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</si>
  <si>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</si>
  <si>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</si>
  <si>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</si>
  <si>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</si>
  <si>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总计( 抗疫特别国债安排的支出)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</si>
  <si>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</si>
  <si>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</si>
  <si>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</si>
  <si>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</si>
  <si>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</si>
  <si>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</si>
  <si>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</si>
  <si>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</si>
  <si>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</si>
  <si>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</si>
  <si>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</si>
  <si>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</si>
  <si>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</si>
  <si>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</si>
  <si>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当年从财政拨款收入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</si>
  <si>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</si>
  <si>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</si>
  <si>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</si>
  <si>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</si>
  <si>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</si>
  <si>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</si>
  <si>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</si>
  <si>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</si>
  <si>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一般公共预算拨款收入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</si>
  <si>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</si>
  <si>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</si>
  <si>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</si>
  <si>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</si>
  <si>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</si>
  <si>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</si>
  <si>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</si>
  <si>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</si>
  <si>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</si>
  <si>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</si>
  <si>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</si>
  <si>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</si>
  <si>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/>
  </si>
  <si>
    <t>203201</t>
  </si>
  <si>
    <t xml:space="preserve">  区委组织部</t>
  </si>
  <si>
    <t>201</t>
  </si>
  <si>
    <t>32</t>
  </si>
  <si>
    <t>01</t>
  </si>
  <si>
    <t xml:space="preserve">  203201</t>
  </si>
  <si>
    <t xml:space="preserve">    行政运行</t>
  </si>
  <si>
    <t>99</t>
  </si>
  <si>
    <t xml:space="preserve">    其他组织事务支出</t>
  </si>
  <si>
    <t>208</t>
  </si>
  <si>
    <t>05</t>
  </si>
  <si>
    <t xml:space="preserve">    机关事业单位基本养老保险缴费支出</t>
  </si>
  <si>
    <t xml:space="preserve">    其他社会保障和就业支出</t>
  </si>
  <si>
    <t>210</t>
  </si>
  <si>
    <t>11</t>
  </si>
  <si>
    <t xml:space="preserve">    行政单位医疗</t>
  </si>
  <si>
    <t>02</t>
  </si>
  <si>
    <t xml:space="preserve">    事业单位医疗</t>
  </si>
  <si>
    <t>221</t>
  </si>
  <si>
    <t xml:space="preserve">  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</si>
  <si>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</si>
  <si>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</si>
  <si>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</si>
  <si>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</si>
  <si>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</si>
  <si>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</si>
  <si>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</si>
  <si>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</si>
  <si>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</si>
  <si>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</si>
  <si>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</si>
  <si>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</si>
  <si>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</si>
  <si>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</si>
  <si>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</si>
  <si>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</si>
  <si>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一般公共服务支出</t>
  </si>
  <si>
    <t xml:space="preserve">   政府性基金预算拨款收入</t>
  </si>
  <si>
    <t xml:space="preserve">  外交支出</t>
  </si>
  <si>
    <t xml:space="preserve"> 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</si>
  <si>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</si>
  <si>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</si>
  <si>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</si>
  <si>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</si>
  <si>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</si>
  <si>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</si>
  <si>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 上年财政拨款资金结转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</si>
  <si>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</si>
  <si>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</si>
  <si>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</si>
  <si>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</si>
  <si>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</si>
  <si>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</si>
  <si>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</si>
  <si>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</si>
  <si>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</si>
  <si>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</si>
  <si>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</si>
  <si>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</si>
  <si>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</si>
  <si>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</si>
  <si>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</si>
  <si>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</si>
  <si>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</si>
  <si>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</si>
  <si>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</si>
  <si>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</si>
  <si>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</si>
  <si>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</si>
  <si>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</si>
  <si>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</si>
  <si>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</si>
  <si>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</si>
  <si>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</si>
  <si>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</si>
  <si>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</si>
  <si>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</si>
  <si>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</si>
  <si>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</si>
  <si>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</si>
  <si>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</si>
  <si>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  机关工资福利支出（政府预算）</t>
  </si>
  <si>
    <t xml:space="preserve">  501</t>
  </si>
  <si>
    <t xml:space="preserve">      工资奖金津补贴</t>
  </si>
  <si>
    <t xml:space="preserve">      社会保障缴费</t>
  </si>
  <si>
    <t>03</t>
  </si>
  <si>
    <t xml:space="preserve">      住房公积金</t>
  </si>
  <si>
    <t xml:space="preserve">      其他工资福利支出</t>
  </si>
  <si>
    <t>502</t>
  </si>
  <si>
    <t xml:space="preserve">    机关商品和服务支出（政府预算）</t>
  </si>
  <si>
    <t xml:space="preserve">  502</t>
  </si>
  <si>
    <t xml:space="preserve">      办公经费</t>
  </si>
  <si>
    <t xml:space="preserve">      会议费</t>
  </si>
  <si>
    <t xml:space="preserve">      培训费</t>
  </si>
  <si>
    <t xml:space="preserve">      委托业务费</t>
  </si>
  <si>
    <t>06</t>
  </si>
  <si>
    <t xml:space="preserve">      公务接待费</t>
  </si>
  <si>
    <t>09</t>
  </si>
  <si>
    <t xml:space="preserve">      维修（护）费</t>
  </si>
  <si>
    <t xml:space="preserve">      其他商品和服务支出</t>
  </si>
  <si>
    <t>505</t>
  </si>
  <si>
    <t xml:space="preserve">    对事业单位经常性补助（政府预算）</t>
  </si>
  <si>
    <t xml:space="preserve">  505</t>
  </si>
  <si>
    <t xml:space="preserve">      工资福利支出</t>
  </si>
  <si>
    <t xml:space="preserve">      商品和服务支出</t>
  </si>
  <si>
    <t>509</t>
  </si>
  <si>
    <t xml:space="preserve">    对个人和家庭的补助（政府预算）</t>
  </si>
  <si>
    <t xml:space="preserve">  509</t>
  </si>
  <si>
    <t xml:space="preserve">  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</si>
  <si>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</si>
  <si>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</si>
  <si>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</si>
  <si>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</si>
  <si>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</si>
  <si>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</si>
  <si>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</si>
  <si>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</si>
  <si>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</si>
  <si>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</si>
  <si>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</si>
  <si>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</si>
  <si>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</si>
  <si>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</si>
  <si>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</si>
  <si>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</si>
  <si>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</si>
  <si>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</si>
  <si>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</si>
  <si>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</si>
  <si>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</si>
  <si>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</si>
  <si>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</si>
  <si>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</si>
  <si>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</si>
  <si>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</si>
  <si>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</si>
  <si>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</si>
  <si>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</si>
  <si>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</si>
  <si>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</si>
  <si>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</si>
  <si>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</si>
  <si>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</si>
  <si>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</si>
  <si>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</si>
  <si>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</si>
  <si>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</si>
  <si>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</si>
  <si>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</si>
  <si>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</si>
  <si>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</si>
  <si>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</si>
  <si>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</si>
  <si>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</si>
  <si>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</si>
  <si>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</si>
  <si>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</si>
  <si>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</si>
  <si>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</si>
  <si>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</si>
  <si>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</si>
  <si>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</si>
  <si>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</si>
  <si>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</si>
  <si>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</si>
  <si>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</si>
  <si>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</si>
  <si>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</si>
  <si>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</si>
  <si>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</si>
  <si>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</si>
  <si>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代缴社会保险缴费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</si>
  <si>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</si>
  <si>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</si>
  <si>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</si>
  <si>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</si>
  <si>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</si>
  <si>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</si>
  <si>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</si>
  <si>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</si>
  <si>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</si>
  <si>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</si>
  <si>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</si>
  <si>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</si>
  <si>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</si>
  <si>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</si>
  <si>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</si>
  <si>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</si>
  <si>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</si>
  <si>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</si>
  <si>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</si>
  <si>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</si>
  <si>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</si>
  <si>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</si>
  <si>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</si>
  <si>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</si>
  <si>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</si>
  <si>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</si>
  <si>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</si>
  <si>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</si>
  <si>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</si>
  <si>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</si>
  <si>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</si>
  <si>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</si>
  <si>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金额(代缴社会保险缴费)</t>
  </si>
  <si>
    <t>一般公共服务支出</t>
  </si>
  <si>
    <t xml:space="preserve">  组织事务</t>
  </si>
  <si>
    <t>社会保障和就业支出</t>
  </si>
  <si>
    <t xml:space="preserve">  行政事业单位养老支出</t>
  </si>
  <si>
    <t xml:space="preserve">  其他社会保障和就业支出</t>
  </si>
  <si>
    <t>卫生健康支出</t>
  </si>
  <si>
    <t xml:space="preserve">  行政事业单位医疗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</si>
  <si>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</si>
  <si>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</si>
  <si>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</si>
  <si>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</si>
  <si>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</si>
  <si>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</si>
  <si>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</si>
  <si>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</si>
  <si>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  工资福利支出</t>
  </si>
  <si>
    <t xml:space="preserve">  301</t>
  </si>
  <si>
    <t xml:space="preserve">      基本工资</t>
  </si>
  <si>
    <t xml:space="preserve">      津贴补贴</t>
  </si>
  <si>
    <t xml:space="preserve">      奖金</t>
  </si>
  <si>
    <t>07</t>
  </si>
  <si>
    <t xml:space="preserve">      绩效工资</t>
  </si>
  <si>
    <t>08</t>
  </si>
  <si>
    <t xml:space="preserve">      机关事业单位基本养老保险缴费</t>
  </si>
  <si>
    <t>10</t>
  </si>
  <si>
    <t xml:space="preserve">      职工基本医疗保险缴费</t>
  </si>
  <si>
    <t>12</t>
  </si>
  <si>
    <t xml:space="preserve">      其他社会保障缴费</t>
  </si>
  <si>
    <t>13</t>
  </si>
  <si>
    <t>302</t>
  </si>
  <si>
    <t xml:space="preserve">    商品和服务支出</t>
  </si>
  <si>
    <t xml:space="preserve">  302</t>
  </si>
  <si>
    <t xml:space="preserve">      办公费</t>
  </si>
  <si>
    <t xml:space="preserve">      印刷费</t>
  </si>
  <si>
    <t>04</t>
  </si>
  <si>
    <t xml:space="preserve">      手续费</t>
  </si>
  <si>
    <t xml:space="preserve">      水费</t>
  </si>
  <si>
    <t xml:space="preserve">      邮电费</t>
  </si>
  <si>
    <t xml:space="preserve">      差旅费</t>
  </si>
  <si>
    <t xml:space="preserve">      维修(护)费</t>
  </si>
  <si>
    <t>15</t>
  </si>
  <si>
    <t>16</t>
  </si>
  <si>
    <t>17</t>
  </si>
  <si>
    <t>26</t>
  </si>
  <si>
    <t xml:space="preserve">      劳务费</t>
  </si>
  <si>
    <t>28</t>
  </si>
  <si>
    <t xml:space="preserve">      工会经费</t>
  </si>
  <si>
    <t>39</t>
  </si>
  <si>
    <t xml:space="preserve">      其他交通费用</t>
  </si>
  <si>
    <t>303</t>
  </si>
  <si>
    <t xml:space="preserve">    对个人和家庭的补助</t>
  </si>
  <si>
    <t xml:space="preserve">  303</t>
  </si>
  <si>
    <t xml:space="preserve">      生活补助</t>
  </si>
  <si>
    <t xml:space="preserve">      奖励金</t>
  </si>
  <si>
    <t>表3-2</t>
  </si>
  <si>
    <t>一般公共预算项目支出预算表</t>
  </si>
  <si>
    <t>单位名称（项目）</t>
  </si>
  <si>
    <t xml:space="preserve">       2021年部门争取资金工作经费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</si>
  <si>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</si>
  <si>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</si>
  <si>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</si>
  <si>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</si>
  <si>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</si>
  <si>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</si>
  <si>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</si>
  <si>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</si>
  <si>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</si>
  <si>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</si>
  <si>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</si>
  <si>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本单位本年度无该项预算</t>
  </si>
  <si>
    <t>表4-1</t>
  </si>
  <si>
    <t>政府性基金“三公”经费支出表</t>
  </si>
  <si>
    <t>表5</t>
  </si>
  <si>
    <t>国有资本经营预算支出表</t>
  </si>
  <si>
    <t>本年国有资本经营预算支出</t>
  </si>
  <si>
    <t>绩效指标</t>
  </si>
  <si>
    <t>一级指标</t>
  </si>
  <si>
    <t>二级指标</t>
  </si>
  <si>
    <t>三级指标</t>
  </si>
  <si>
    <t>指标值（包含数字及文字描述）</t>
  </si>
  <si>
    <t xml:space="preserve"> </t>
  </si>
  <si>
    <t>2021年部门预算项目绩效目标</t>
  </si>
  <si>
    <t>单位名称(项目名称)</t>
  </si>
  <si>
    <t>项目资金</t>
  </si>
  <si>
    <t>预算测算标准及测算过程</t>
  </si>
  <si>
    <t>年度目标</t>
  </si>
  <si>
    <t>资金总额</t>
  </si>
  <si>
    <t>财政拨款</t>
  </si>
  <si>
    <t>其他资金</t>
  </si>
  <si>
    <t>项目完成指标</t>
  </si>
  <si>
    <t>效益指标</t>
  </si>
  <si>
    <t>满意度指标</t>
  </si>
  <si>
    <t>指标值</t>
  </si>
  <si>
    <t xml:space="preserve">   2021年部门争取资金工作经费</t>
  </si>
  <si>
    <t>通过积极争取，按照要求向上级申报资料，争取村党组织学历提升项目专项资金的下达</t>
  </si>
  <si>
    <t>争取项目个数</t>
  </si>
  <si>
    <t>&gt;= 1</t>
  </si>
  <si>
    <t>争取项目资金受益性</t>
  </si>
  <si>
    <t>通过争取村党组织学历提升项目资金，实现基层组织队伍业务水平提升，更好服务于群众</t>
  </si>
  <si>
    <t>受惠群众满意度</t>
  </si>
  <si>
    <t>&gt;= 100</t>
  </si>
  <si>
    <t xml:space="preserve">  </t>
  </si>
  <si>
    <t>任务完成率</t>
  </si>
  <si>
    <t>支出的合规性</t>
  </si>
  <si>
    <t>资金支出符合相关要求，不用作其他用途</t>
  </si>
  <si>
    <t>资金到位率</t>
  </si>
  <si>
    <t>争取资金及时下达，项目顺利推进</t>
  </si>
  <si>
    <t>资金使用率</t>
  </si>
  <si>
    <t>资金支付进度不晚于时间进度</t>
  </si>
  <si>
    <t>支出相符性</t>
  </si>
  <si>
    <t>相符</t>
  </si>
  <si>
    <t>资金支出的及时性</t>
  </si>
  <si>
    <t>及时支付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</si>
</sst>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\&quot;#,##0.00_);\(&quot;\&quot;#,##0.00\)"/>
    <numFmt numFmtId="177" formatCode="#,###.00"/>
    <numFmt numFmtId="178" formatCode="#,##0.0000"/>
  </numFmts>
  <fonts count="37">
    <font>
      <sz val="9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color indexed="8"/>
      <name val="宋体"/>
      <charset val="134"/>
    </font>
    <font>
      <sz val="11"/>
      <color rgb="FF000000"/>
      <name val="楷体_GB2312"/>
      <charset val="134"/>
    </font>
    <font>
      <sz val="16"/>
      <color rgb="FF000000"/>
      <name val="楷体_GB2312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4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47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29" fillId="0" borderId="4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50" applyNumberFormat="0" applyAlignment="0" applyProtection="0">
      <alignment vertical="center"/>
    </xf>
    <xf numFmtId="0" fontId="31" fillId="12" borderId="46" applyNumberFormat="0" applyAlignment="0" applyProtection="0">
      <alignment vertical="center"/>
    </xf>
    <xf numFmtId="0" fontId="32" fillId="13" borderId="5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52" applyNumberFormat="0" applyFill="0" applyAlignment="0" applyProtection="0">
      <alignment vertical="center"/>
    </xf>
    <xf numFmtId="0" fontId="34" fillId="0" borderId="5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1" fillId="0" borderId="0"/>
  </cellStyleXfs>
  <cellXfs count="208">
    <xf numFmtId="1" fontId="0" fillId="0" borderId="0" xfId="0" applyNumberFormat="1" applyFill="1"/>
    <xf numFmtId="49" fontId="1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1" fontId="1" fillId="0" borderId="4" xfId="0" applyNumberFormat="1" applyFont="1" applyBorder="1" applyAlignment="1">
      <alignment vertical="center" wrapText="1"/>
    </xf>
    <xf numFmtId="1" fontId="1" fillId="0" borderId="5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1" fontId="0" fillId="0" borderId="0" xfId="0" applyBorder="1"/>
    <xf numFmtId="1" fontId="0" fillId="0" borderId="0" xfId="0"/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10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0" xfId="0" applyNumberFormat="1" applyFont="1" applyFill="1"/>
    <xf numFmtId="0" fontId="4" fillId="2" borderId="0" xfId="0" applyNumberFormat="1" applyFont="1" applyFill="1"/>
    <xf numFmtId="0" fontId="4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>
      <alignment horizontal="right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1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vertical="center" wrapText="1"/>
    </xf>
    <xf numFmtId="4" fontId="4" fillId="0" borderId="17" xfId="0" applyNumberFormat="1" applyFont="1" applyBorder="1" applyAlignment="1" applyProtection="1">
      <alignment vertical="center" wrapText="1"/>
    </xf>
    <xf numFmtId="4" fontId="4" fillId="0" borderId="12" xfId="0" applyNumberFormat="1" applyFont="1" applyBorder="1" applyAlignment="1" applyProtection="1">
      <alignment vertical="center" wrapText="1"/>
    </xf>
    <xf numFmtId="4" fontId="4" fillId="0" borderId="18" xfId="0" applyNumberFormat="1" applyFont="1" applyBorder="1" applyAlignment="1" applyProtection="1">
      <alignment vertical="center" wrapText="1"/>
    </xf>
    <xf numFmtId="1" fontId="6" fillId="0" borderId="0" xfId="0" applyNumberFormat="1" applyFont="1" applyFill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/>
    <xf numFmtId="0" fontId="4" fillId="0" borderId="3" xfId="0" applyNumberFormat="1" applyFont="1" applyFill="1" applyBorder="1" applyAlignment="1" applyProtection="1">
      <alignment horizontal="center" vertical="center" wrapText="1"/>
    </xf>
    <xf numFmtId="1" fontId="4" fillId="0" borderId="15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1" fontId="4" fillId="0" borderId="19" xfId="0" applyNumberFormat="1" applyFont="1" applyFill="1" applyBorder="1" applyAlignment="1" applyProtection="1">
      <alignment horizontal="center" vertical="center" wrapText="1"/>
    </xf>
    <xf numFmtId="1" fontId="4" fillId="0" borderId="16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21" xfId="0" applyNumberFormat="1" applyFont="1" applyBorder="1" applyAlignment="1" applyProtection="1">
      <alignment vertical="center" wrapText="1"/>
    </xf>
    <xf numFmtId="4" fontId="4" fillId="0" borderId="22" xfId="0" applyNumberFormat="1" applyFont="1" applyBorder="1" applyAlignment="1" applyProtection="1">
      <alignment vertical="center" wrapText="1"/>
    </xf>
    <xf numFmtId="4" fontId="4" fillId="0" borderId="13" xfId="0" applyNumberFormat="1" applyFont="1" applyBorder="1" applyAlignment="1" applyProtection="1">
      <alignment vertical="center" wrapText="1"/>
    </xf>
    <xf numFmtId="1" fontId="7" fillId="0" borderId="0" xfId="0" applyNumberFormat="1" applyFont="1" applyAlignment="1">
      <alignment horizontal="left" vertical="top"/>
    </xf>
    <xf numFmtId="1" fontId="7" fillId="0" borderId="0" xfId="0" applyNumberFormat="1" applyFont="1" applyFill="1" applyAlignment="1">
      <alignment horizontal="left" vertical="top"/>
    </xf>
    <xf numFmtId="1" fontId="8" fillId="0" borderId="0" xfId="0" applyNumberFormat="1" applyFont="1" applyAlignment="1">
      <alignment horizontal="justify"/>
    </xf>
    <xf numFmtId="0" fontId="4" fillId="0" borderId="14" xfId="0" applyNumberFormat="1" applyFont="1" applyFill="1" applyBorder="1" applyAlignment="1" applyProtection="1">
      <alignment horizontal="left"/>
    </xf>
    <xf numFmtId="1" fontId="4" fillId="0" borderId="23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vertical="center" wrapText="1"/>
    </xf>
    <xf numFmtId="49" fontId="4" fillId="0" borderId="15" xfId="0" applyNumberFormat="1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" fontId="4" fillId="0" borderId="19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vertical="center" wrapText="1"/>
    </xf>
    <xf numFmtId="4" fontId="4" fillId="0" borderId="25" xfId="0" applyNumberFormat="1" applyFont="1" applyBorder="1" applyAlignment="1" applyProtection="1">
      <alignment vertical="center" wrapText="1"/>
    </xf>
    <xf numFmtId="4" fontId="4" fillId="0" borderId="3" xfId="0" applyNumberFormat="1" applyFont="1" applyBorder="1" applyAlignment="1" applyProtection="1">
      <alignment vertical="center" wrapText="1"/>
    </xf>
    <xf numFmtId="0" fontId="4" fillId="2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 wrapText="1"/>
    </xf>
    <xf numFmtId="0" fontId="9" fillId="2" borderId="0" xfId="0" applyNumberFormat="1" applyFont="1" applyFill="1"/>
    <xf numFmtId="0" fontId="0" fillId="2" borderId="0" xfId="0" applyNumberFormat="1" applyFont="1" applyFill="1"/>
    <xf numFmtId="0" fontId="0" fillId="2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ill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 applyProtection="1">
      <alignment horizontal="center" vertical="center"/>
    </xf>
    <xf numFmtId="4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4" fillId="0" borderId="24" xfId="0" applyNumberFormat="1" applyFont="1" applyFill="1" applyBorder="1" applyAlignment="1">
      <alignment vertical="center"/>
    </xf>
    <xf numFmtId="4" fontId="1" fillId="0" borderId="2" xfId="0" applyNumberFormat="1" applyFont="1" applyBorder="1" applyAlignment="1" applyProtection="1">
      <alignment vertical="center" wrapText="1"/>
    </xf>
    <xf numFmtId="4" fontId="1" fillId="0" borderId="9" xfId="0" applyNumberFormat="1" applyFont="1" applyBorder="1" applyAlignment="1" applyProtection="1">
      <alignment vertical="center" wrapText="1"/>
    </xf>
    <xf numFmtId="1" fontId="0" fillId="0" borderId="1" xfId="0" applyNumberFormat="1" applyBorder="1" applyAlignment="1">
      <alignment vertical="center"/>
    </xf>
    <xf numFmtId="4" fontId="1" fillId="0" borderId="13" xfId="0" applyNumberFormat="1" applyFont="1" applyBorder="1" applyAlignment="1">
      <alignment vertical="center" wrapText="1"/>
    </xf>
    <xf numFmtId="4" fontId="1" fillId="0" borderId="28" xfId="0" applyNumberFormat="1" applyFont="1" applyBorder="1" applyAlignment="1" applyProtection="1">
      <alignment vertical="center" wrapText="1"/>
    </xf>
    <xf numFmtId="4" fontId="1" fillId="0" borderId="24" xfId="0" applyNumberFormat="1" applyFont="1" applyBorder="1" applyAlignment="1" applyProtection="1">
      <alignment vertical="center" wrapText="1"/>
    </xf>
    <xf numFmtId="4" fontId="1" fillId="0" borderId="29" xfId="0" applyNumberFormat="1" applyFont="1" applyBorder="1" applyAlignment="1" applyProtection="1">
      <alignment vertical="center" wrapText="1"/>
    </xf>
    <xf numFmtId="4" fontId="1" fillId="0" borderId="25" xfId="0" applyNumberFormat="1" applyFont="1" applyBorder="1" applyAlignment="1" applyProtection="1">
      <alignment vertical="center" wrapText="1"/>
    </xf>
    <xf numFmtId="4" fontId="1" fillId="0" borderId="30" xfId="0" applyNumberFormat="1" applyFont="1" applyBorder="1" applyAlignment="1" applyProtection="1">
      <alignment vertical="center" wrapText="1"/>
    </xf>
    <xf numFmtId="4" fontId="1" fillId="0" borderId="31" xfId="0" applyNumberFormat="1" applyFont="1" applyBorder="1" applyAlignment="1" applyProtection="1">
      <alignment vertical="center" wrapText="1"/>
    </xf>
    <xf numFmtId="1" fontId="1" fillId="0" borderId="3" xfId="0" applyNumberFormat="1" applyFont="1" applyFill="1" applyBorder="1" applyAlignment="1">
      <alignment vertical="center"/>
    </xf>
    <xf numFmtId="3" fontId="1" fillId="0" borderId="32" xfId="0" applyNumberFormat="1" applyFont="1" applyBorder="1" applyAlignment="1" applyProtection="1">
      <alignment vertical="center" wrapText="1"/>
    </xf>
    <xf numFmtId="3" fontId="1" fillId="0" borderId="25" xfId="0" applyNumberFormat="1" applyFont="1" applyBorder="1" applyAlignment="1" applyProtection="1">
      <alignment vertical="center" wrapText="1"/>
    </xf>
    <xf numFmtId="0" fontId="10" fillId="0" borderId="1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3" fontId="1" fillId="0" borderId="33" xfId="0" applyNumberFormat="1" applyFont="1" applyBorder="1" applyAlignment="1">
      <alignment vertical="center" wrapText="1"/>
    </xf>
    <xf numFmtId="0" fontId="1" fillId="0" borderId="14" xfId="0" applyNumberFormat="1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34" xfId="0" applyNumberFormat="1" applyFon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0" borderId="35" xfId="0" applyNumberFormat="1" applyFont="1" applyBorder="1" applyAlignment="1">
      <alignment vertical="center" wrapText="1"/>
    </xf>
    <xf numFmtId="3" fontId="1" fillId="0" borderId="33" xfId="0" applyNumberFormat="1" applyFont="1" applyBorder="1" applyAlignment="1" applyProtection="1">
      <alignment vertical="center" wrapText="1"/>
    </xf>
    <xf numFmtId="0" fontId="1" fillId="0" borderId="23" xfId="0" applyNumberFormat="1" applyFont="1" applyFill="1" applyBorder="1" applyAlignment="1">
      <alignment vertical="center"/>
    </xf>
    <xf numFmtId="4" fontId="1" fillId="0" borderId="33" xfId="0" applyNumberFormat="1" applyFont="1" applyBorder="1" applyAlignment="1" applyProtection="1">
      <alignment vertical="center" wrapText="1"/>
    </xf>
    <xf numFmtId="4" fontId="1" fillId="0" borderId="23" xfId="0" applyNumberFormat="1" applyFont="1" applyBorder="1" applyAlignment="1" applyProtection="1">
      <alignment vertical="center" wrapText="1"/>
    </xf>
    <xf numFmtId="4" fontId="1" fillId="0" borderId="36" xfId="0" applyNumberFormat="1" applyFont="1" applyBorder="1" applyAlignment="1" applyProtection="1">
      <alignment vertical="center" wrapText="1"/>
    </xf>
    <xf numFmtId="3" fontId="1" fillId="0" borderId="28" xfId="0" applyNumberFormat="1" applyFont="1" applyBorder="1" applyAlignment="1">
      <alignment horizontal="right" vertical="center" wrapText="1"/>
    </xf>
    <xf numFmtId="4" fontId="1" fillId="0" borderId="37" xfId="0" applyNumberFormat="1" applyFont="1" applyBorder="1" applyAlignment="1">
      <alignment vertical="center" wrapText="1"/>
    </xf>
    <xf numFmtId="4" fontId="1" fillId="0" borderId="19" xfId="0" applyNumberFormat="1" applyFont="1" applyBorder="1" applyAlignment="1">
      <alignment vertical="center" wrapText="1"/>
    </xf>
    <xf numFmtId="4" fontId="1" fillId="0" borderId="38" xfId="0" applyNumberFormat="1" applyFont="1" applyBorder="1" applyAlignment="1">
      <alignment vertical="center" wrapText="1"/>
    </xf>
    <xf numFmtId="0" fontId="1" fillId="0" borderId="23" xfId="0" applyNumberFormat="1" applyFont="1" applyFill="1" applyBorder="1" applyAlignment="1">
      <alignment horizontal="center" vertical="center"/>
    </xf>
    <xf numFmtId="4" fontId="1" fillId="0" borderId="39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vertical="center" wrapText="1"/>
    </xf>
    <xf numFmtId="4" fontId="1" fillId="0" borderId="41" xfId="0" applyNumberFormat="1" applyFont="1" applyBorder="1" applyAlignment="1">
      <alignment vertical="center" wrapText="1"/>
    </xf>
    <xf numFmtId="0" fontId="11" fillId="0" borderId="0" xfId="0" applyNumberFormat="1" applyFont="1" applyFill="1" applyAlignment="1">
      <alignment horizontal="center"/>
    </xf>
    <xf numFmtId="0" fontId="1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1" fillId="2" borderId="0" xfId="0" applyNumberFormat="1" applyFont="1" applyFill="1"/>
    <xf numFmtId="0" fontId="1" fillId="2" borderId="0" xfId="0" applyNumberFormat="1" applyFont="1" applyFill="1" applyAlignment="1"/>
    <xf numFmtId="0" fontId="1" fillId="2" borderId="23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vertical="center" wrapText="1"/>
    </xf>
    <xf numFmtId="49" fontId="1" fillId="0" borderId="15" xfId="0" applyNumberFormat="1" applyFont="1" applyFill="1" applyBorder="1" applyAlignment="1" applyProtection="1">
      <alignment vertical="center" wrapText="1"/>
    </xf>
    <xf numFmtId="4" fontId="1" fillId="0" borderId="11" xfId="0" applyNumberFormat="1" applyFont="1" applyBorder="1" applyAlignment="1" applyProtection="1">
      <alignment vertical="center" wrapText="1"/>
    </xf>
    <xf numFmtId="4" fontId="1" fillId="0" borderId="21" xfId="0" applyNumberFormat="1" applyFont="1" applyBorder="1" applyAlignment="1" applyProtection="1">
      <alignment vertical="center" wrapText="1"/>
    </xf>
    <xf numFmtId="0" fontId="1" fillId="2" borderId="0" xfId="0" applyNumberFormat="1" applyFont="1" applyFill="1" applyAlignment="1">
      <alignment horizontal="right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18" xfId="0" applyNumberFormat="1" applyFont="1" applyBorder="1" applyAlignment="1" applyProtection="1">
      <alignment vertical="center" wrapText="1"/>
    </xf>
    <xf numFmtId="0" fontId="4" fillId="0" borderId="42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" fontId="0" fillId="0" borderId="11" xfId="0" applyNumberForma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176" fontId="4" fillId="0" borderId="43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4" fillId="0" borderId="23" xfId="0" applyNumberFormat="1" applyFont="1" applyBorder="1" applyAlignment="1" applyProtection="1">
      <alignment vertical="center" wrapText="1"/>
    </xf>
    <xf numFmtId="1" fontId="0" fillId="0" borderId="13" xfId="0" applyNumberFormat="1" applyFill="1" applyBorder="1" applyAlignment="1">
      <alignment horizontal="center" vertical="center"/>
    </xf>
    <xf numFmtId="4" fontId="4" fillId="0" borderId="5" xfId="0" applyNumberFormat="1" applyFont="1" applyBorder="1" applyAlignment="1" applyProtection="1">
      <alignment vertical="center" wrapText="1"/>
    </xf>
    <xf numFmtId="4" fontId="4" fillId="0" borderId="44" xfId="0" applyNumberFormat="1" applyFont="1" applyBorder="1" applyAlignment="1" applyProtection="1">
      <alignment vertical="center" wrapText="1"/>
    </xf>
    <xf numFmtId="4" fontId="1" fillId="0" borderId="13" xfId="0" applyNumberFormat="1" applyFont="1" applyBorder="1" applyAlignment="1" applyProtection="1">
      <alignment vertical="center" wrapText="1"/>
    </xf>
    <xf numFmtId="4" fontId="1" fillId="0" borderId="32" xfId="0" applyNumberFormat="1" applyFont="1" applyBorder="1" applyAlignment="1" applyProtection="1">
      <alignment vertical="center" wrapText="1"/>
    </xf>
    <xf numFmtId="0" fontId="1" fillId="0" borderId="16" xfId="0" applyNumberFormat="1" applyFont="1" applyFill="1" applyBorder="1" applyAlignment="1">
      <alignment vertical="center"/>
    </xf>
    <xf numFmtId="0" fontId="10" fillId="0" borderId="2" xfId="0" applyNumberFormat="1" applyFont="1" applyBorder="1" applyAlignment="1">
      <alignment vertical="center"/>
    </xf>
    <xf numFmtId="4" fontId="1" fillId="0" borderId="45" xfId="0" applyNumberFormat="1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4" fontId="1" fillId="0" borderId="26" xfId="0" applyNumberFormat="1" applyFont="1" applyBorder="1" applyAlignment="1">
      <alignment vertical="center" wrapText="1"/>
    </xf>
    <xf numFmtId="4" fontId="1" fillId="0" borderId="33" xfId="0" applyNumberFormat="1" applyFont="1" applyBorder="1" applyAlignment="1">
      <alignment horizontal="right" vertical="center" wrapText="1"/>
    </xf>
    <xf numFmtId="4" fontId="1" fillId="0" borderId="39" xfId="0" applyNumberFormat="1" applyFont="1" applyBorder="1" applyAlignment="1">
      <alignment horizontal="right" vertical="center" wrapText="1"/>
    </xf>
    <xf numFmtId="177" fontId="12" fillId="0" borderId="10" xfId="0" applyNumberFormat="1" applyFont="1" applyBorder="1" applyAlignment="1"/>
    <xf numFmtId="177" fontId="9" fillId="0" borderId="0" xfId="0" applyNumberFormat="1" applyFont="1" applyBorder="1" applyAlignment="1"/>
    <xf numFmtId="1" fontId="13" fillId="0" borderId="0" xfId="0" applyNumberFormat="1" applyFont="1" applyFill="1"/>
    <xf numFmtId="178" fontId="14" fillId="0" borderId="0" xfId="0" applyNumberFormat="1" applyFont="1" applyFill="1" applyAlignment="1" applyProtection="1">
      <alignment horizontal="center" vertical="top"/>
    </xf>
    <xf numFmtId="1" fontId="15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 applyProtection="1">
      <alignment vertical="center"/>
    </xf>
    <xf numFmtId="1" fontId="16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6" sqref="A6"/>
    </sheetView>
  </sheetViews>
  <sheetFormatPr defaultColWidth="9.375" defaultRowHeight="10.8" outlineLevelRow="7"/>
  <cols>
    <col min="1" max="1" width="163.875" customWidth="1"/>
  </cols>
  <sheetData>
    <row r="1" ht="15.6" spans="1:1">
      <c r="A1" s="202"/>
    </row>
    <row r="3" ht="102" customHeight="1" spans="1:1">
      <c r="A3" s="203" t="s">
        <v>0</v>
      </c>
    </row>
    <row r="4" ht="107.25" customHeight="1" spans="1:1">
      <c r="A4" s="204" t="s">
        <v>1</v>
      </c>
    </row>
    <row r="5" ht="409.5" hidden="1" customHeight="1" spans="1:1">
      <c r="A5" s="205"/>
    </row>
    <row r="6" ht="29.25" customHeight="1" spans="1:1">
      <c r="A6" s="206"/>
    </row>
    <row r="7" ht="78" customHeight="1"/>
    <row r="8" ht="82.5" customHeight="1" spans="1:1">
      <c r="A8" s="207" t="s">
        <v>2</v>
      </c>
    </row>
  </sheetData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showGridLines="0" showZeros="0" workbookViewId="0">
      <selection activeCell="A1" sqref="A1"/>
    </sheetView>
  </sheetViews>
  <sheetFormatPr defaultColWidth="9.375" defaultRowHeight="10.8" outlineLevelCol="7"/>
  <cols>
    <col min="1" max="1" width="15.5" customWidth="1"/>
    <col min="2" max="2" width="38.875" customWidth="1"/>
    <col min="3" max="8" width="18" customWidth="1"/>
  </cols>
  <sheetData>
    <row r="1" ht="20.1" customHeight="1" spans="1:8">
      <c r="A1" s="48"/>
      <c r="B1" s="48"/>
      <c r="C1" s="48"/>
      <c r="D1" s="48"/>
      <c r="E1" s="49"/>
      <c r="F1" s="48"/>
      <c r="G1" s="48"/>
      <c r="H1" s="27" t="s">
        <v>348</v>
      </c>
    </row>
    <row r="2" ht="25.5" customHeight="1" spans="1:8">
      <c r="A2" s="23" t="s">
        <v>349</v>
      </c>
      <c r="B2" s="23"/>
      <c r="C2" s="23"/>
      <c r="D2" s="23"/>
      <c r="E2" s="23"/>
      <c r="F2" s="23"/>
      <c r="G2" s="23"/>
      <c r="H2" s="23"/>
    </row>
    <row r="3" ht="20.1" customHeight="1" spans="1:8">
      <c r="A3" s="50" t="s">
        <v>5</v>
      </c>
      <c r="B3" s="51"/>
      <c r="C3" s="51"/>
      <c r="D3" s="51"/>
      <c r="E3" s="51"/>
      <c r="F3" s="51"/>
      <c r="G3" s="51"/>
      <c r="H3" s="27" t="s">
        <v>6</v>
      </c>
    </row>
    <row r="4" ht="20.1" customHeight="1" spans="1:8">
      <c r="A4" s="52" t="s">
        <v>350</v>
      </c>
      <c r="B4" s="52" t="s">
        <v>351</v>
      </c>
      <c r="C4" s="32" t="s">
        <v>352</v>
      </c>
      <c r="D4" s="32"/>
      <c r="E4" s="42"/>
      <c r="F4" s="42"/>
      <c r="G4" s="42"/>
      <c r="H4" s="32"/>
    </row>
    <row r="5" ht="20.1" customHeight="1" spans="1:8">
      <c r="A5" s="52"/>
      <c r="B5" s="52"/>
      <c r="C5" s="53" t="s">
        <v>60</v>
      </c>
      <c r="D5" s="34" t="s">
        <v>230</v>
      </c>
      <c r="E5" s="54" t="s">
        <v>353</v>
      </c>
      <c r="F5" s="55"/>
      <c r="G5" s="56"/>
      <c r="H5" s="57" t="s">
        <v>235</v>
      </c>
    </row>
    <row r="6" ht="33.75" customHeight="1" spans="1:8">
      <c r="A6" s="40"/>
      <c r="B6" s="40"/>
      <c r="C6" s="58"/>
      <c r="D6" s="41"/>
      <c r="E6" s="59" t="s">
        <v>76</v>
      </c>
      <c r="F6" s="60" t="s">
        <v>354</v>
      </c>
      <c r="G6" s="61" t="s">
        <v>355</v>
      </c>
      <c r="H6" s="62"/>
    </row>
    <row r="7" ht="20.1" customHeight="1" spans="1:8">
      <c r="A7" s="43" t="s">
        <v>84</v>
      </c>
      <c r="B7" s="43" t="s">
        <v>60</v>
      </c>
      <c r="C7" s="63">
        <f>SUM(D7,E7,H7)</f>
        <v>94500</v>
      </c>
      <c r="D7" s="64">
        <v>0</v>
      </c>
      <c r="E7" s="64">
        <f>SUM(F7,G7)</f>
        <v>0</v>
      </c>
      <c r="F7" s="64">
        <v>0</v>
      </c>
      <c r="G7" s="65">
        <v>0</v>
      </c>
      <c r="H7" s="66">
        <v>94500</v>
      </c>
    </row>
    <row r="8" ht="20.1" customHeight="1" spans="1:8">
      <c r="A8" s="43" t="s">
        <v>84</v>
      </c>
      <c r="B8" s="43" t="s">
        <v>0</v>
      </c>
      <c r="C8" s="63">
        <f>SUM(D8,E8,H8)</f>
        <v>94500</v>
      </c>
      <c r="D8" s="64">
        <v>0</v>
      </c>
      <c r="E8" s="64">
        <f>SUM(F8,G8)</f>
        <v>0</v>
      </c>
      <c r="F8" s="64">
        <v>0</v>
      </c>
      <c r="G8" s="65">
        <v>0</v>
      </c>
      <c r="H8" s="66">
        <v>94500</v>
      </c>
    </row>
    <row r="9" ht="20.1" customHeight="1" spans="1:8">
      <c r="A9" s="43" t="s">
        <v>85</v>
      </c>
      <c r="B9" s="43" t="s">
        <v>86</v>
      </c>
      <c r="C9" s="63">
        <f>SUM(D9,E9,H9)</f>
        <v>94500</v>
      </c>
      <c r="D9" s="64">
        <v>0</v>
      </c>
      <c r="E9" s="64">
        <f>SUM(F9,G9)</f>
        <v>0</v>
      </c>
      <c r="F9" s="64">
        <v>0</v>
      </c>
      <c r="G9" s="65">
        <v>0</v>
      </c>
      <c r="H9" s="66">
        <v>94500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GridLines="0" showZeros="0" workbookViewId="0">
      <selection activeCell="E7" sqref="E7"/>
    </sheetView>
  </sheetViews>
  <sheetFormatPr defaultColWidth="9.375" defaultRowHeight="10.8" outlineLevelCol="7"/>
  <cols>
    <col min="1" max="3" width="5.625" customWidth="1"/>
    <col min="4" max="4" width="17" customWidth="1"/>
    <col min="5" max="5" width="71.375" customWidth="1"/>
    <col min="6" max="8" width="18.125" customWidth="1"/>
    <col min="9" max="245" width="10.625" customWidth="1"/>
  </cols>
  <sheetData>
    <row r="1" ht="20.1" customHeight="1" spans="1:8">
      <c r="A1" s="20"/>
      <c r="B1" s="21"/>
      <c r="C1" s="21"/>
      <c r="D1" s="21"/>
      <c r="E1" s="21"/>
      <c r="F1" s="21"/>
      <c r="G1" s="21"/>
      <c r="H1" s="22" t="s">
        <v>356</v>
      </c>
    </row>
    <row r="2" ht="20.1" customHeight="1" spans="1:8">
      <c r="A2" s="23" t="s">
        <v>357</v>
      </c>
      <c r="B2" s="23"/>
      <c r="C2" s="23"/>
      <c r="D2" s="23"/>
      <c r="E2" s="23"/>
      <c r="F2" s="23"/>
      <c r="G2" s="23"/>
      <c r="H2" s="23"/>
    </row>
    <row r="3" ht="20.1" customHeight="1" spans="1:8">
      <c r="A3" s="24" t="s">
        <v>5</v>
      </c>
      <c r="B3" s="25"/>
      <c r="C3" s="25"/>
      <c r="D3" s="25"/>
      <c r="E3" s="25"/>
      <c r="F3" s="26"/>
      <c r="G3" s="26"/>
      <c r="H3" s="27" t="s">
        <v>6</v>
      </c>
    </row>
    <row r="4" ht="20.1" customHeight="1" spans="1:8">
      <c r="A4" s="28" t="s">
        <v>59</v>
      </c>
      <c r="B4" s="29"/>
      <c r="C4" s="29"/>
      <c r="D4" s="29"/>
      <c r="E4" s="30"/>
      <c r="F4" s="31" t="s">
        <v>358</v>
      </c>
      <c r="G4" s="32"/>
      <c r="H4" s="32"/>
    </row>
    <row r="5" ht="20.1" customHeight="1" spans="1:8">
      <c r="A5" s="28" t="s">
        <v>68</v>
      </c>
      <c r="B5" s="29"/>
      <c r="C5" s="30"/>
      <c r="D5" s="33" t="s">
        <v>69</v>
      </c>
      <c r="E5" s="34" t="s">
        <v>111</v>
      </c>
      <c r="F5" s="35" t="s">
        <v>60</v>
      </c>
      <c r="G5" s="35" t="s">
        <v>107</v>
      </c>
      <c r="H5" s="32" t="s">
        <v>108</v>
      </c>
    </row>
    <row r="6" ht="20.1" customHeight="1" spans="1:8">
      <c r="A6" s="36" t="s">
        <v>81</v>
      </c>
      <c r="B6" s="37" t="s">
        <v>82</v>
      </c>
      <c r="C6" s="38" t="s">
        <v>83</v>
      </c>
      <c r="D6" s="39"/>
      <c r="E6" s="40"/>
      <c r="F6" s="41"/>
      <c r="G6" s="41"/>
      <c r="H6" s="42"/>
    </row>
    <row r="7" ht="20.1" customHeight="1" spans="1:8">
      <c r="A7" s="43" t="s">
        <v>84</v>
      </c>
      <c r="B7" s="43" t="s">
        <v>84</v>
      </c>
      <c r="C7" s="43" t="s">
        <v>84</v>
      </c>
      <c r="D7" s="43" t="s">
        <v>84</v>
      </c>
      <c r="E7" s="43" t="s">
        <v>359</v>
      </c>
      <c r="F7" s="44">
        <f t="shared" ref="F7:F16" si="0">SUM(G7,H7)</f>
        <v>0</v>
      </c>
      <c r="G7" s="45" t="s">
        <v>84</v>
      </c>
      <c r="H7" s="46" t="s">
        <v>84</v>
      </c>
    </row>
    <row r="8" ht="20.1" customHeight="1" spans="1:8">
      <c r="A8" s="43" t="s">
        <v>84</v>
      </c>
      <c r="B8" s="43" t="s">
        <v>84</v>
      </c>
      <c r="C8" s="43" t="s">
        <v>84</v>
      </c>
      <c r="D8" s="43" t="s">
        <v>84</v>
      </c>
      <c r="E8" s="43" t="s">
        <v>84</v>
      </c>
      <c r="F8" s="44">
        <f t="shared" si="0"/>
        <v>0</v>
      </c>
      <c r="G8" s="45" t="s">
        <v>84</v>
      </c>
      <c r="H8" s="46" t="s">
        <v>84</v>
      </c>
    </row>
    <row r="9" ht="20.1" customHeight="1" spans="1:8">
      <c r="A9" s="43" t="s">
        <v>84</v>
      </c>
      <c r="B9" s="43" t="s">
        <v>84</v>
      </c>
      <c r="C9" s="43" t="s">
        <v>84</v>
      </c>
      <c r="D9" s="43" t="s">
        <v>84</v>
      </c>
      <c r="E9" s="43" t="s">
        <v>84</v>
      </c>
      <c r="F9" s="44">
        <f t="shared" si="0"/>
        <v>0</v>
      </c>
      <c r="G9" s="45" t="s">
        <v>84</v>
      </c>
      <c r="H9" s="46" t="s">
        <v>84</v>
      </c>
    </row>
    <row r="10" ht="20.1" customHeight="1" spans="1:8">
      <c r="A10" s="43" t="s">
        <v>84</v>
      </c>
      <c r="B10" s="43" t="s">
        <v>84</v>
      </c>
      <c r="C10" s="43" t="s">
        <v>84</v>
      </c>
      <c r="D10" s="43" t="s">
        <v>84</v>
      </c>
      <c r="E10" s="43" t="s">
        <v>84</v>
      </c>
      <c r="F10" s="44">
        <f t="shared" si="0"/>
        <v>0</v>
      </c>
      <c r="G10" s="45" t="s">
        <v>84</v>
      </c>
      <c r="H10" s="46" t="s">
        <v>84</v>
      </c>
    </row>
    <row r="11" ht="20.1" customHeight="1" spans="1:8">
      <c r="A11" s="43" t="s">
        <v>84</v>
      </c>
      <c r="B11" s="43" t="s">
        <v>84</v>
      </c>
      <c r="C11" s="43" t="s">
        <v>84</v>
      </c>
      <c r="D11" s="43" t="s">
        <v>84</v>
      </c>
      <c r="E11" s="43" t="s">
        <v>84</v>
      </c>
      <c r="F11" s="44">
        <f t="shared" si="0"/>
        <v>0</v>
      </c>
      <c r="G11" s="45" t="s">
        <v>84</v>
      </c>
      <c r="H11" s="46" t="s">
        <v>84</v>
      </c>
    </row>
    <row r="12" ht="20.1" customHeight="1" spans="1:8">
      <c r="A12" s="43" t="s">
        <v>84</v>
      </c>
      <c r="B12" s="43" t="s">
        <v>84</v>
      </c>
      <c r="C12" s="43" t="s">
        <v>84</v>
      </c>
      <c r="D12" s="43" t="s">
        <v>84</v>
      </c>
      <c r="E12" s="43" t="s">
        <v>84</v>
      </c>
      <c r="F12" s="44">
        <f t="shared" si="0"/>
        <v>0</v>
      </c>
      <c r="G12" s="45" t="s">
        <v>84</v>
      </c>
      <c r="H12" s="46" t="s">
        <v>84</v>
      </c>
    </row>
    <row r="13" ht="20.1" customHeight="1" spans="1:8">
      <c r="A13" s="43" t="s">
        <v>84</v>
      </c>
      <c r="B13" s="43" t="s">
        <v>84</v>
      </c>
      <c r="C13" s="43" t="s">
        <v>84</v>
      </c>
      <c r="D13" s="43" t="s">
        <v>84</v>
      </c>
      <c r="E13" s="43" t="s">
        <v>84</v>
      </c>
      <c r="F13" s="44">
        <f t="shared" si="0"/>
        <v>0</v>
      </c>
      <c r="G13" s="45" t="s">
        <v>84</v>
      </c>
      <c r="H13" s="46" t="s">
        <v>84</v>
      </c>
    </row>
    <row r="14" ht="20.1" customHeight="1" spans="1:8">
      <c r="A14" s="43" t="s">
        <v>84</v>
      </c>
      <c r="B14" s="43" t="s">
        <v>84</v>
      </c>
      <c r="C14" s="43" t="s">
        <v>84</v>
      </c>
      <c r="D14" s="43" t="s">
        <v>84</v>
      </c>
      <c r="E14" s="43" t="s">
        <v>84</v>
      </c>
      <c r="F14" s="44">
        <f t="shared" si="0"/>
        <v>0</v>
      </c>
      <c r="G14" s="45" t="s">
        <v>84</v>
      </c>
      <c r="H14" s="46" t="s">
        <v>84</v>
      </c>
    </row>
    <row r="15" ht="20.1" customHeight="1" spans="1:8">
      <c r="A15" s="43" t="s">
        <v>84</v>
      </c>
      <c r="B15" s="43" t="s">
        <v>84</v>
      </c>
      <c r="C15" s="43" t="s">
        <v>84</v>
      </c>
      <c r="D15" s="43" t="s">
        <v>84</v>
      </c>
      <c r="E15" s="43" t="s">
        <v>84</v>
      </c>
      <c r="F15" s="44">
        <f t="shared" si="0"/>
        <v>0</v>
      </c>
      <c r="G15" s="45" t="s">
        <v>84</v>
      </c>
      <c r="H15" s="46" t="s">
        <v>84</v>
      </c>
    </row>
    <row r="16" ht="20.1" customHeight="1" spans="1:8">
      <c r="A16" s="43" t="s">
        <v>84</v>
      </c>
      <c r="B16" s="43" t="s">
        <v>84</v>
      </c>
      <c r="C16" s="43" t="s">
        <v>84</v>
      </c>
      <c r="D16" s="43" t="s">
        <v>84</v>
      </c>
      <c r="E16" s="43" t="s">
        <v>84</v>
      </c>
      <c r="F16" s="44">
        <f t="shared" si="0"/>
        <v>0</v>
      </c>
      <c r="G16" s="45" t="s">
        <v>84</v>
      </c>
      <c r="H16" s="46" t="s">
        <v>84</v>
      </c>
    </row>
    <row r="17" ht="19.05" customHeight="1" spans="1:3">
      <c r="A17" s="47"/>
      <c r="B17" s="47"/>
      <c r="C17" s="47"/>
    </row>
    <row r="18" ht="15" customHeight="1"/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tabSelected="1" workbookViewId="0">
      <selection activeCell="B7" sqref="B7"/>
    </sheetView>
  </sheetViews>
  <sheetFormatPr defaultColWidth="9.375" defaultRowHeight="10.8"/>
  <cols>
    <col min="1" max="1" width="15.5" customWidth="1"/>
    <col min="2" max="2" width="38.875" customWidth="1"/>
    <col min="3" max="8" width="18" customWidth="1"/>
  </cols>
  <sheetData>
    <row r="1" ht="20.1" customHeight="1" spans="1:8">
      <c r="A1" s="48"/>
      <c r="B1" s="48"/>
      <c r="C1" s="48"/>
      <c r="D1" s="48"/>
      <c r="E1" s="49"/>
      <c r="F1" s="48"/>
      <c r="G1" s="48"/>
      <c r="H1" s="27" t="s">
        <v>360</v>
      </c>
    </row>
    <row r="2" ht="25.5" customHeight="1" spans="1:8">
      <c r="A2" s="23" t="s">
        <v>361</v>
      </c>
      <c r="B2" s="23"/>
      <c r="C2" s="23"/>
      <c r="D2" s="23"/>
      <c r="E2" s="23"/>
      <c r="F2" s="23"/>
      <c r="G2" s="23"/>
      <c r="H2" s="23"/>
    </row>
    <row r="3" ht="20.1" customHeight="1" spans="1:8">
      <c r="A3" s="50" t="s">
        <v>5</v>
      </c>
      <c r="B3" s="51"/>
      <c r="C3" s="51"/>
      <c r="D3" s="51"/>
      <c r="E3" s="51"/>
      <c r="F3" s="51"/>
      <c r="G3" s="51"/>
      <c r="H3" s="27" t="s">
        <v>6</v>
      </c>
    </row>
    <row r="4" ht="20.1" customHeight="1" spans="1:8">
      <c r="A4" s="52" t="s">
        <v>350</v>
      </c>
      <c r="B4" s="52" t="s">
        <v>351</v>
      </c>
      <c r="C4" s="32" t="s">
        <v>352</v>
      </c>
      <c r="D4" s="32"/>
      <c r="E4" s="42"/>
      <c r="F4" s="42"/>
      <c r="G4" s="42"/>
      <c r="H4" s="32"/>
    </row>
    <row r="5" ht="20.1" customHeight="1" spans="1:8">
      <c r="A5" s="52"/>
      <c r="B5" s="52"/>
      <c r="C5" s="53" t="s">
        <v>60</v>
      </c>
      <c r="D5" s="34" t="s">
        <v>230</v>
      </c>
      <c r="E5" s="54" t="s">
        <v>353</v>
      </c>
      <c r="F5" s="55"/>
      <c r="G5" s="56"/>
      <c r="H5" s="57" t="s">
        <v>235</v>
      </c>
    </row>
    <row r="6" ht="33.75" customHeight="1" spans="1:8">
      <c r="A6" s="40"/>
      <c r="B6" s="40"/>
      <c r="C6" s="58"/>
      <c r="D6" s="41"/>
      <c r="E6" s="59" t="s">
        <v>76</v>
      </c>
      <c r="F6" s="60" t="s">
        <v>354</v>
      </c>
      <c r="G6" s="61" t="s">
        <v>355</v>
      </c>
      <c r="H6" s="62"/>
    </row>
    <row r="7" ht="20.1" customHeight="1" spans="1:9">
      <c r="A7" s="43" t="s">
        <v>84</v>
      </c>
      <c r="B7" s="43" t="s">
        <v>359</v>
      </c>
      <c r="C7" s="63">
        <f t="shared" ref="C7:C16" si="0">SUM(D7,E7,H7)</f>
        <v>0</v>
      </c>
      <c r="D7" s="64" t="s">
        <v>84</v>
      </c>
      <c r="E7" s="64">
        <f t="shared" ref="E7:E16" si="1">SUM(F7,G7)</f>
        <v>0</v>
      </c>
      <c r="F7" s="64" t="s">
        <v>84</v>
      </c>
      <c r="G7" s="65" t="s">
        <v>84</v>
      </c>
      <c r="H7" s="66" t="s">
        <v>84</v>
      </c>
      <c r="I7" s="69"/>
    </row>
    <row r="8" ht="20.1" customHeight="1" spans="1:8">
      <c r="A8" s="43" t="s">
        <v>84</v>
      </c>
      <c r="B8" s="43" t="s">
        <v>84</v>
      </c>
      <c r="C8" s="63">
        <f t="shared" si="0"/>
        <v>0</v>
      </c>
      <c r="D8" s="64" t="s">
        <v>84</v>
      </c>
      <c r="E8" s="64">
        <f t="shared" si="1"/>
        <v>0</v>
      </c>
      <c r="F8" s="64" t="s">
        <v>84</v>
      </c>
      <c r="G8" s="65" t="s">
        <v>84</v>
      </c>
      <c r="H8" s="66" t="s">
        <v>84</v>
      </c>
    </row>
    <row r="9" ht="20.1" customHeight="1" spans="1:8">
      <c r="A9" s="43" t="s">
        <v>84</v>
      </c>
      <c r="B9" s="43" t="s">
        <v>84</v>
      </c>
      <c r="C9" s="63">
        <f t="shared" si="0"/>
        <v>0</v>
      </c>
      <c r="D9" s="64" t="s">
        <v>84</v>
      </c>
      <c r="E9" s="64">
        <f t="shared" si="1"/>
        <v>0</v>
      </c>
      <c r="F9" s="64" t="s">
        <v>84</v>
      </c>
      <c r="G9" s="65" t="s">
        <v>84</v>
      </c>
      <c r="H9" s="66" t="s">
        <v>84</v>
      </c>
    </row>
    <row r="10" ht="20.1" customHeight="1" spans="1:8">
      <c r="A10" s="43" t="s">
        <v>84</v>
      </c>
      <c r="B10" s="43" t="s">
        <v>84</v>
      </c>
      <c r="C10" s="63">
        <f t="shared" si="0"/>
        <v>0</v>
      </c>
      <c r="D10" s="64" t="s">
        <v>84</v>
      </c>
      <c r="E10" s="64">
        <f t="shared" si="1"/>
        <v>0</v>
      </c>
      <c r="F10" s="64" t="s">
        <v>84</v>
      </c>
      <c r="G10" s="65" t="s">
        <v>84</v>
      </c>
      <c r="H10" s="66" t="s">
        <v>84</v>
      </c>
    </row>
    <row r="11" ht="20.1" customHeight="1" spans="1:8">
      <c r="A11" s="43" t="s">
        <v>84</v>
      </c>
      <c r="B11" s="43" t="s">
        <v>84</v>
      </c>
      <c r="C11" s="63">
        <f t="shared" si="0"/>
        <v>0</v>
      </c>
      <c r="D11" s="64" t="s">
        <v>84</v>
      </c>
      <c r="E11" s="64">
        <f t="shared" si="1"/>
        <v>0</v>
      </c>
      <c r="F11" s="64" t="s">
        <v>84</v>
      </c>
      <c r="G11" s="65" t="s">
        <v>84</v>
      </c>
      <c r="H11" s="66" t="s">
        <v>84</v>
      </c>
    </row>
    <row r="12" ht="20.1" customHeight="1" spans="1:8">
      <c r="A12" s="43" t="s">
        <v>84</v>
      </c>
      <c r="B12" s="43" t="s">
        <v>84</v>
      </c>
      <c r="C12" s="63">
        <f t="shared" si="0"/>
        <v>0</v>
      </c>
      <c r="D12" s="64" t="s">
        <v>84</v>
      </c>
      <c r="E12" s="64">
        <f t="shared" si="1"/>
        <v>0</v>
      </c>
      <c r="F12" s="64" t="s">
        <v>84</v>
      </c>
      <c r="G12" s="65" t="s">
        <v>84</v>
      </c>
      <c r="H12" s="66" t="s">
        <v>84</v>
      </c>
    </row>
    <row r="13" ht="20.1" customHeight="1" spans="1:8">
      <c r="A13" s="43" t="s">
        <v>84</v>
      </c>
      <c r="B13" s="43" t="s">
        <v>84</v>
      </c>
      <c r="C13" s="63">
        <f t="shared" si="0"/>
        <v>0</v>
      </c>
      <c r="D13" s="64" t="s">
        <v>84</v>
      </c>
      <c r="E13" s="64">
        <f t="shared" si="1"/>
        <v>0</v>
      </c>
      <c r="F13" s="64" t="s">
        <v>84</v>
      </c>
      <c r="G13" s="65" t="s">
        <v>84</v>
      </c>
      <c r="H13" s="66" t="s">
        <v>84</v>
      </c>
    </row>
    <row r="14" ht="20.1" customHeight="1" spans="1:8">
      <c r="A14" s="43" t="s">
        <v>84</v>
      </c>
      <c r="B14" s="43" t="s">
        <v>84</v>
      </c>
      <c r="C14" s="63">
        <f t="shared" si="0"/>
        <v>0</v>
      </c>
      <c r="D14" s="64" t="s">
        <v>84</v>
      </c>
      <c r="E14" s="64">
        <f t="shared" si="1"/>
        <v>0</v>
      </c>
      <c r="F14" s="64" t="s">
        <v>84</v>
      </c>
      <c r="G14" s="65" t="s">
        <v>84</v>
      </c>
      <c r="H14" s="66" t="s">
        <v>84</v>
      </c>
    </row>
    <row r="15" ht="20.1" customHeight="1" spans="1:8">
      <c r="A15" s="43" t="s">
        <v>84</v>
      </c>
      <c r="B15" s="43" t="s">
        <v>84</v>
      </c>
      <c r="C15" s="63">
        <f t="shared" si="0"/>
        <v>0</v>
      </c>
      <c r="D15" s="64" t="s">
        <v>84</v>
      </c>
      <c r="E15" s="64">
        <f t="shared" si="1"/>
        <v>0</v>
      </c>
      <c r="F15" s="64" t="s">
        <v>84</v>
      </c>
      <c r="G15" s="65" t="s">
        <v>84</v>
      </c>
      <c r="H15" s="66" t="s">
        <v>84</v>
      </c>
    </row>
    <row r="16" ht="20.1" customHeight="1" spans="1:8">
      <c r="A16" s="43" t="s">
        <v>84</v>
      </c>
      <c r="B16" s="43" t="s">
        <v>84</v>
      </c>
      <c r="C16" s="63">
        <f t="shared" si="0"/>
        <v>0</v>
      </c>
      <c r="D16" s="64" t="s">
        <v>84</v>
      </c>
      <c r="E16" s="64">
        <f t="shared" si="1"/>
        <v>0</v>
      </c>
      <c r="F16" s="64" t="s">
        <v>84</v>
      </c>
      <c r="G16" s="65" t="s">
        <v>84</v>
      </c>
      <c r="H16" s="66" t="s">
        <v>84</v>
      </c>
    </row>
    <row r="17" ht="14.4" spans="1:8">
      <c r="A17" s="67"/>
      <c r="B17" s="68"/>
      <c r="C17" s="68"/>
      <c r="D17" s="68"/>
      <c r="E17" s="68"/>
      <c r="F17" s="68"/>
      <c r="G17" s="68"/>
      <c r="H17" s="68"/>
    </row>
  </sheetData>
  <mergeCells count="9">
    <mergeCell ref="A2:H2"/>
    <mergeCell ref="C4:H4"/>
    <mergeCell ref="E5:G5"/>
    <mergeCell ref="A17:H17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A17" sqref="A17"/>
    </sheetView>
  </sheetViews>
  <sheetFormatPr defaultColWidth="9.375" defaultRowHeight="10.8" outlineLevelCol="7"/>
  <cols>
    <col min="1" max="3" width="5.625" customWidth="1"/>
    <col min="4" max="4" width="17" customWidth="1"/>
    <col min="5" max="5" width="71.375" customWidth="1"/>
    <col min="6" max="8" width="18.125" customWidth="1"/>
    <col min="9" max="245" width="10.625" customWidth="1"/>
  </cols>
  <sheetData>
    <row r="1" ht="20.1" customHeight="1" spans="1:8">
      <c r="A1" s="20"/>
      <c r="B1" s="21"/>
      <c r="C1" s="21"/>
      <c r="D1" s="21"/>
      <c r="E1" s="21"/>
      <c r="F1" s="21"/>
      <c r="G1" s="21"/>
      <c r="H1" s="22" t="s">
        <v>362</v>
      </c>
    </row>
    <row r="2" ht="20.1" customHeight="1" spans="1:8">
      <c r="A2" s="23" t="s">
        <v>363</v>
      </c>
      <c r="B2" s="23"/>
      <c r="C2" s="23"/>
      <c r="D2" s="23"/>
      <c r="E2" s="23"/>
      <c r="F2" s="23"/>
      <c r="G2" s="23"/>
      <c r="H2" s="23"/>
    </row>
    <row r="3" ht="20.1" customHeight="1" spans="1:8">
      <c r="A3" s="24" t="s">
        <v>5</v>
      </c>
      <c r="B3" s="25"/>
      <c r="C3" s="25"/>
      <c r="D3" s="25"/>
      <c r="E3" s="25"/>
      <c r="F3" s="26"/>
      <c r="G3" s="26"/>
      <c r="H3" s="27" t="s">
        <v>6</v>
      </c>
    </row>
    <row r="4" ht="20.1" customHeight="1" spans="1:8">
      <c r="A4" s="28" t="s">
        <v>59</v>
      </c>
      <c r="B4" s="29"/>
      <c r="C4" s="29"/>
      <c r="D4" s="29"/>
      <c r="E4" s="30"/>
      <c r="F4" s="31" t="s">
        <v>364</v>
      </c>
      <c r="G4" s="32"/>
      <c r="H4" s="32"/>
    </row>
    <row r="5" ht="20.1" customHeight="1" spans="1:8">
      <c r="A5" s="28" t="s">
        <v>68</v>
      </c>
      <c r="B5" s="29"/>
      <c r="C5" s="30"/>
      <c r="D5" s="33" t="s">
        <v>69</v>
      </c>
      <c r="E5" s="34" t="s">
        <v>111</v>
      </c>
      <c r="F5" s="35" t="s">
        <v>60</v>
      </c>
      <c r="G5" s="35" t="s">
        <v>107</v>
      </c>
      <c r="H5" s="32" t="s">
        <v>108</v>
      </c>
    </row>
    <row r="6" ht="20.1" customHeight="1" spans="1:8">
      <c r="A6" s="36" t="s">
        <v>81</v>
      </c>
      <c r="B6" s="37" t="s">
        <v>82</v>
      </c>
      <c r="C6" s="38" t="s">
        <v>83</v>
      </c>
      <c r="D6" s="39"/>
      <c r="E6" s="40"/>
      <c r="F6" s="41"/>
      <c r="G6" s="41"/>
      <c r="H6" s="42"/>
    </row>
    <row r="7" ht="20.1" customHeight="1" spans="1:8">
      <c r="A7" s="43" t="s">
        <v>84</v>
      </c>
      <c r="B7" s="43" t="s">
        <v>84</v>
      </c>
      <c r="C7" s="43" t="s">
        <v>84</v>
      </c>
      <c r="D7" s="43" t="s">
        <v>84</v>
      </c>
      <c r="E7" s="43" t="s">
        <v>359</v>
      </c>
      <c r="F7" s="44">
        <f t="shared" ref="F7:F16" si="0">SUM(G7,H7)</f>
        <v>0</v>
      </c>
      <c r="G7" s="45" t="s">
        <v>84</v>
      </c>
      <c r="H7" s="46" t="s">
        <v>84</v>
      </c>
    </row>
    <row r="8" ht="20.1" customHeight="1" spans="1:8">
      <c r="A8" s="43" t="s">
        <v>84</v>
      </c>
      <c r="B8" s="43" t="s">
        <v>84</v>
      </c>
      <c r="C8" s="43" t="s">
        <v>84</v>
      </c>
      <c r="D8" s="43" t="s">
        <v>84</v>
      </c>
      <c r="E8" s="43" t="s">
        <v>84</v>
      </c>
      <c r="F8" s="44">
        <f t="shared" si="0"/>
        <v>0</v>
      </c>
      <c r="G8" s="45" t="s">
        <v>84</v>
      </c>
      <c r="H8" s="46" t="s">
        <v>84</v>
      </c>
    </row>
    <row r="9" ht="20.1" customHeight="1" spans="1:8">
      <c r="A9" s="43" t="s">
        <v>84</v>
      </c>
      <c r="B9" s="43" t="s">
        <v>84</v>
      </c>
      <c r="C9" s="43" t="s">
        <v>84</v>
      </c>
      <c r="D9" s="43" t="s">
        <v>84</v>
      </c>
      <c r="E9" s="43" t="s">
        <v>84</v>
      </c>
      <c r="F9" s="44">
        <f t="shared" si="0"/>
        <v>0</v>
      </c>
      <c r="G9" s="45" t="s">
        <v>84</v>
      </c>
      <c r="H9" s="46" t="s">
        <v>84</v>
      </c>
    </row>
    <row r="10" ht="20.1" customHeight="1" spans="1:8">
      <c r="A10" s="43" t="s">
        <v>84</v>
      </c>
      <c r="B10" s="43" t="s">
        <v>84</v>
      </c>
      <c r="C10" s="43" t="s">
        <v>84</v>
      </c>
      <c r="D10" s="43" t="s">
        <v>84</v>
      </c>
      <c r="E10" s="43" t="s">
        <v>84</v>
      </c>
      <c r="F10" s="44">
        <f t="shared" si="0"/>
        <v>0</v>
      </c>
      <c r="G10" s="45" t="s">
        <v>84</v>
      </c>
      <c r="H10" s="46" t="s">
        <v>84</v>
      </c>
    </row>
    <row r="11" ht="20.1" customHeight="1" spans="1:8">
      <c r="A11" s="43" t="s">
        <v>84</v>
      </c>
      <c r="B11" s="43" t="s">
        <v>84</v>
      </c>
      <c r="C11" s="43" t="s">
        <v>84</v>
      </c>
      <c r="D11" s="43" t="s">
        <v>84</v>
      </c>
      <c r="E11" s="43" t="s">
        <v>84</v>
      </c>
      <c r="F11" s="44">
        <f t="shared" si="0"/>
        <v>0</v>
      </c>
      <c r="G11" s="45" t="s">
        <v>84</v>
      </c>
      <c r="H11" s="46" t="s">
        <v>84</v>
      </c>
    </row>
    <row r="12" ht="20.1" customHeight="1" spans="1:8">
      <c r="A12" s="43" t="s">
        <v>84</v>
      </c>
      <c r="B12" s="43" t="s">
        <v>84</v>
      </c>
      <c r="C12" s="43" t="s">
        <v>84</v>
      </c>
      <c r="D12" s="43" t="s">
        <v>84</v>
      </c>
      <c r="E12" s="43" t="s">
        <v>84</v>
      </c>
      <c r="F12" s="44">
        <f t="shared" si="0"/>
        <v>0</v>
      </c>
      <c r="G12" s="45" t="s">
        <v>84</v>
      </c>
      <c r="H12" s="46" t="s">
        <v>84</v>
      </c>
    </row>
    <row r="13" ht="20.1" customHeight="1" spans="1:8">
      <c r="A13" s="43" t="s">
        <v>84</v>
      </c>
      <c r="B13" s="43" t="s">
        <v>84</v>
      </c>
      <c r="C13" s="43" t="s">
        <v>84</v>
      </c>
      <c r="D13" s="43" t="s">
        <v>84</v>
      </c>
      <c r="E13" s="43" t="s">
        <v>84</v>
      </c>
      <c r="F13" s="44">
        <f t="shared" si="0"/>
        <v>0</v>
      </c>
      <c r="G13" s="45" t="s">
        <v>84</v>
      </c>
      <c r="H13" s="46" t="s">
        <v>84</v>
      </c>
    </row>
    <row r="14" ht="20.1" customHeight="1" spans="1:8">
      <c r="A14" s="43" t="s">
        <v>84</v>
      </c>
      <c r="B14" s="43" t="s">
        <v>84</v>
      </c>
      <c r="C14" s="43" t="s">
        <v>84</v>
      </c>
      <c r="D14" s="43" t="s">
        <v>84</v>
      </c>
      <c r="E14" s="43" t="s">
        <v>84</v>
      </c>
      <c r="F14" s="44">
        <f t="shared" si="0"/>
        <v>0</v>
      </c>
      <c r="G14" s="45" t="s">
        <v>84</v>
      </c>
      <c r="H14" s="46" t="s">
        <v>84</v>
      </c>
    </row>
    <row r="15" ht="20.1" customHeight="1" spans="1:8">
      <c r="A15" s="43" t="s">
        <v>84</v>
      </c>
      <c r="B15" s="43" t="s">
        <v>84</v>
      </c>
      <c r="C15" s="43" t="s">
        <v>84</v>
      </c>
      <c r="D15" s="43" t="s">
        <v>84</v>
      </c>
      <c r="E15" s="43" t="s">
        <v>84</v>
      </c>
      <c r="F15" s="44">
        <f t="shared" si="0"/>
        <v>0</v>
      </c>
      <c r="G15" s="45" t="s">
        <v>84</v>
      </c>
      <c r="H15" s="46" t="s">
        <v>84</v>
      </c>
    </row>
    <row r="16" ht="20.1" customHeight="1" spans="1:8">
      <c r="A16" s="43" t="s">
        <v>84</v>
      </c>
      <c r="B16" s="43" t="s">
        <v>84</v>
      </c>
      <c r="C16" s="43" t="s">
        <v>84</v>
      </c>
      <c r="D16" s="43" t="s">
        <v>84</v>
      </c>
      <c r="E16" s="43" t="s">
        <v>84</v>
      </c>
      <c r="F16" s="44">
        <f t="shared" si="0"/>
        <v>0</v>
      </c>
      <c r="G16" s="45" t="s">
        <v>84</v>
      </c>
      <c r="H16" s="46" t="s">
        <v>84</v>
      </c>
    </row>
    <row r="17" ht="15" customHeight="1" spans="1:1">
      <c r="A17" s="47"/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E9" sqref="E9"/>
    </sheetView>
  </sheetViews>
  <sheetFormatPr defaultColWidth="9.375" defaultRowHeight="10.8" outlineLevelCol="7"/>
  <cols>
    <col min="1" max="1" width="9.875" style="13" customWidth="1"/>
    <col min="2" max="2" width="10.375" style="13" customWidth="1"/>
    <col min="3" max="3" width="16.625" style="13" customWidth="1"/>
    <col min="4" max="4" width="14.125" style="13" customWidth="1"/>
    <col min="5" max="5" width="44.875" style="13" customWidth="1"/>
    <col min="6" max="8" width="13.875" style="13" customWidth="1"/>
    <col min="9" max="16384" width="9.375" style="13"/>
  </cols>
  <sheetData>
    <row r="1" ht="21" customHeight="1" spans="1:8">
      <c r="A1" s="14" t="s">
        <v>365</v>
      </c>
      <c r="B1" s="15" t="s">
        <v>366</v>
      </c>
      <c r="C1" s="16" t="s">
        <v>367</v>
      </c>
      <c r="D1" s="17" t="s">
        <v>368</v>
      </c>
      <c r="E1" s="18"/>
      <c r="F1" s="18"/>
      <c r="G1" s="19" t="s">
        <v>369</v>
      </c>
      <c r="H1" s="19"/>
    </row>
    <row r="2" s="12" customFormat="1"/>
    <row r="3" s="12" customFormat="1"/>
    <row r="4" s="12" customFormat="1"/>
    <row r="5" s="12" customFormat="1"/>
    <row r="6" s="12" customFormat="1"/>
    <row r="7" s="12" customFormat="1"/>
    <row r="8" s="12" customFormat="1"/>
    <row r="9" s="12" customFormat="1"/>
    <row r="10" s="12" customFormat="1"/>
    <row r="11" s="12" customFormat="1"/>
    <row r="12" s="12" customFormat="1"/>
    <row r="13" s="12" customFormat="1"/>
    <row r="14" s="12" customFormat="1"/>
    <row r="15" s="12" customFormat="1"/>
    <row r="16" s="12" customFormat="1"/>
    <row r="17" s="12" customFormat="1"/>
    <row r="18" s="12" customFormat="1"/>
    <row r="19" s="12" customFormat="1"/>
    <row r="20" s="12" customFormat="1"/>
    <row r="21" s="12" customFormat="1"/>
    <row r="22" s="12" customFormat="1"/>
    <row r="23" s="12" customFormat="1"/>
    <row r="24" s="12" customFormat="1"/>
    <row r="25" s="12" customFormat="1"/>
    <row r="26" s="12" customFormat="1"/>
    <row r="27" s="12" customFormat="1"/>
    <row r="28" s="12" customFormat="1"/>
    <row r="29" s="12" customFormat="1"/>
    <row r="30" s="12" customFormat="1"/>
    <row r="31" s="12" customFormat="1"/>
    <row r="32" s="12" customFormat="1"/>
    <row r="33" s="12" customFormat="1"/>
    <row r="34" s="12" customFormat="1"/>
    <row r="35" s="12" customFormat="1"/>
    <row r="36" s="12" customFormat="1"/>
  </sheetData>
  <mergeCells count="2">
    <mergeCell ref="D1:F1"/>
    <mergeCell ref="G1:H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Zeros="0" workbookViewId="0">
      <selection activeCell="B7" sqref="B7"/>
    </sheetView>
  </sheetViews>
  <sheetFormatPr defaultColWidth="9.375" defaultRowHeight="10.8"/>
  <cols>
    <col min="1" max="1" width="38" customWidth="1"/>
    <col min="2" max="4" width="13.5" customWidth="1"/>
    <col min="5" max="5" width="38.5" customWidth="1"/>
    <col min="6" max="12" width="25" customWidth="1"/>
  </cols>
  <sheetData>
    <row r="1" ht="25.5" customHeight="1" spans="1:12">
      <c r="A1" s="1" t="s">
        <v>370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.5" customHeight="1" spans="1:12">
      <c r="A2" s="2" t="s">
        <v>371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5.5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6</v>
      </c>
    </row>
    <row r="4" ht="21" customHeight="1" spans="1:12">
      <c r="A4" s="4" t="s">
        <v>372</v>
      </c>
      <c r="B4" s="4" t="s">
        <v>373</v>
      </c>
      <c r="C4" s="4"/>
      <c r="D4" s="4"/>
      <c r="E4" s="4" t="s">
        <v>374</v>
      </c>
      <c r="F4" s="4" t="s">
        <v>375</v>
      </c>
      <c r="G4" s="4" t="s">
        <v>365</v>
      </c>
      <c r="H4" s="4" t="s">
        <v>365</v>
      </c>
      <c r="I4" s="4" t="s">
        <v>365</v>
      </c>
      <c r="J4" s="4" t="s">
        <v>365</v>
      </c>
      <c r="K4" s="4" t="s">
        <v>365</v>
      </c>
      <c r="L4" s="4" t="s">
        <v>365</v>
      </c>
    </row>
    <row r="5" ht="21" customHeight="1" spans="1:12">
      <c r="A5" s="4"/>
      <c r="B5" s="4" t="s">
        <v>376</v>
      </c>
      <c r="C5" s="4" t="s">
        <v>377</v>
      </c>
      <c r="D5" s="4" t="s">
        <v>378</v>
      </c>
      <c r="E5" s="4"/>
      <c r="F5" s="4"/>
      <c r="G5" s="4" t="s">
        <v>379</v>
      </c>
      <c r="H5" s="4" t="s">
        <v>379</v>
      </c>
      <c r="I5" s="11" t="s">
        <v>380</v>
      </c>
      <c r="J5" s="11" t="s">
        <v>380</v>
      </c>
      <c r="K5" s="11" t="s">
        <v>381</v>
      </c>
      <c r="L5" s="11" t="s">
        <v>381</v>
      </c>
    </row>
    <row r="6" ht="21" customHeight="1" spans="1:12">
      <c r="A6" s="5"/>
      <c r="B6" s="5"/>
      <c r="C6" s="5"/>
      <c r="D6" s="5"/>
      <c r="E6" s="5"/>
      <c r="F6" s="5"/>
      <c r="G6" s="5" t="s">
        <v>368</v>
      </c>
      <c r="H6" s="6" t="s">
        <v>382</v>
      </c>
      <c r="I6" s="6" t="s">
        <v>368</v>
      </c>
      <c r="J6" s="6" t="s">
        <v>382</v>
      </c>
      <c r="K6" s="6" t="s">
        <v>368</v>
      </c>
      <c r="L6" s="6" t="s">
        <v>382</v>
      </c>
    </row>
    <row r="7" ht="25.5" customHeight="1" spans="1:12">
      <c r="A7" s="7" t="s">
        <v>60</v>
      </c>
      <c r="B7" s="8">
        <v>20000</v>
      </c>
      <c r="C7" s="8">
        <v>20000</v>
      </c>
      <c r="D7" s="8">
        <f t="shared" ref="D7:D14" si="0">B7-C7</f>
        <v>0</v>
      </c>
      <c r="E7" s="9"/>
      <c r="F7" s="10" t="s">
        <v>84</v>
      </c>
      <c r="G7" s="10" t="s">
        <v>84</v>
      </c>
      <c r="H7" s="10" t="s">
        <v>84</v>
      </c>
      <c r="I7" s="10" t="s">
        <v>84</v>
      </c>
      <c r="J7" s="10" t="s">
        <v>84</v>
      </c>
      <c r="K7" s="10" t="s">
        <v>84</v>
      </c>
      <c r="L7" s="10" t="s">
        <v>84</v>
      </c>
    </row>
    <row r="8" ht="25.5" customHeight="1" spans="1:12">
      <c r="A8" s="7" t="s">
        <v>0</v>
      </c>
      <c r="B8" s="8">
        <v>20000</v>
      </c>
      <c r="C8" s="8">
        <v>20000</v>
      </c>
      <c r="D8" s="8">
        <f t="shared" si="0"/>
        <v>0</v>
      </c>
      <c r="E8" s="9"/>
      <c r="F8" s="10" t="s">
        <v>84</v>
      </c>
      <c r="G8" s="10" t="s">
        <v>84</v>
      </c>
      <c r="H8" s="10" t="s">
        <v>84</v>
      </c>
      <c r="I8" s="10" t="s">
        <v>84</v>
      </c>
      <c r="J8" s="10" t="s">
        <v>84</v>
      </c>
      <c r="K8" s="10" t="s">
        <v>84</v>
      </c>
      <c r="L8" s="10" t="s">
        <v>84</v>
      </c>
    </row>
    <row r="9" ht="25.5" customHeight="1" spans="1:12">
      <c r="A9" s="7" t="s">
        <v>383</v>
      </c>
      <c r="B9" s="8">
        <v>20000</v>
      </c>
      <c r="C9" s="8">
        <v>20000</v>
      </c>
      <c r="D9" s="8">
        <f t="shared" si="0"/>
        <v>0</v>
      </c>
      <c r="E9" s="9"/>
      <c r="F9" s="10" t="s">
        <v>384</v>
      </c>
      <c r="G9" s="10" t="s">
        <v>385</v>
      </c>
      <c r="H9" s="10" t="s">
        <v>386</v>
      </c>
      <c r="I9" s="10" t="s">
        <v>387</v>
      </c>
      <c r="J9" s="10" t="s">
        <v>388</v>
      </c>
      <c r="K9" s="10" t="s">
        <v>389</v>
      </c>
      <c r="L9" s="10" t="s">
        <v>390</v>
      </c>
    </row>
    <row r="10" ht="25.5" customHeight="1" spans="1:12">
      <c r="A10" s="7" t="s">
        <v>391</v>
      </c>
      <c r="B10" s="8">
        <v>0</v>
      </c>
      <c r="C10" s="8">
        <v>0</v>
      </c>
      <c r="D10" s="8">
        <f t="shared" si="0"/>
        <v>0</v>
      </c>
      <c r="E10" s="9"/>
      <c r="F10" s="10" t="s">
        <v>84</v>
      </c>
      <c r="G10" s="10" t="s">
        <v>392</v>
      </c>
      <c r="H10" s="10" t="s">
        <v>390</v>
      </c>
      <c r="I10" s="10" t="s">
        <v>393</v>
      </c>
      <c r="J10" s="10" t="s">
        <v>394</v>
      </c>
      <c r="K10" s="10" t="s">
        <v>84</v>
      </c>
      <c r="L10" s="10" t="s">
        <v>84</v>
      </c>
    </row>
    <row r="11" ht="25.5" customHeight="1" spans="1:12">
      <c r="A11" s="7" t="s">
        <v>391</v>
      </c>
      <c r="B11" s="8">
        <v>0</v>
      </c>
      <c r="C11" s="8">
        <v>0</v>
      </c>
      <c r="D11" s="8">
        <f t="shared" si="0"/>
        <v>0</v>
      </c>
      <c r="E11" s="9"/>
      <c r="F11" s="10" t="s">
        <v>84</v>
      </c>
      <c r="G11" s="10" t="s">
        <v>395</v>
      </c>
      <c r="H11" s="10" t="s">
        <v>396</v>
      </c>
      <c r="I11" s="10" t="s">
        <v>84</v>
      </c>
      <c r="J11" s="10" t="s">
        <v>84</v>
      </c>
      <c r="K11" s="10" t="s">
        <v>84</v>
      </c>
      <c r="L11" s="10" t="s">
        <v>84</v>
      </c>
    </row>
    <row r="12" ht="25.5" customHeight="1" spans="1:12">
      <c r="A12" s="7" t="s">
        <v>391</v>
      </c>
      <c r="B12" s="8">
        <v>0</v>
      </c>
      <c r="C12" s="8">
        <v>0</v>
      </c>
      <c r="D12" s="8">
        <f t="shared" si="0"/>
        <v>0</v>
      </c>
      <c r="E12" s="9"/>
      <c r="F12" s="10" t="s">
        <v>84</v>
      </c>
      <c r="G12" s="10" t="s">
        <v>397</v>
      </c>
      <c r="H12" s="10" t="s">
        <v>398</v>
      </c>
      <c r="I12" s="10" t="s">
        <v>84</v>
      </c>
      <c r="J12" s="10" t="s">
        <v>84</v>
      </c>
      <c r="K12" s="10" t="s">
        <v>84</v>
      </c>
      <c r="L12" s="10" t="s">
        <v>84</v>
      </c>
    </row>
    <row r="13" ht="25.5" customHeight="1" spans="1:12">
      <c r="A13" s="7" t="s">
        <v>391</v>
      </c>
      <c r="B13" s="8">
        <v>0</v>
      </c>
      <c r="C13" s="8">
        <v>0</v>
      </c>
      <c r="D13" s="8">
        <f t="shared" si="0"/>
        <v>0</v>
      </c>
      <c r="E13" s="9"/>
      <c r="F13" s="10" t="s">
        <v>84</v>
      </c>
      <c r="G13" s="10" t="s">
        <v>399</v>
      </c>
      <c r="H13" s="10" t="s">
        <v>400</v>
      </c>
      <c r="I13" s="10" t="s">
        <v>84</v>
      </c>
      <c r="J13" s="10" t="s">
        <v>84</v>
      </c>
      <c r="K13" s="10" t="s">
        <v>84</v>
      </c>
      <c r="L13" s="10" t="s">
        <v>84</v>
      </c>
    </row>
    <row r="14" ht="25.5" customHeight="1" spans="1:12">
      <c r="A14" s="7" t="s">
        <v>391</v>
      </c>
      <c r="B14" s="8">
        <v>0</v>
      </c>
      <c r="C14" s="8">
        <v>0</v>
      </c>
      <c r="D14" s="8">
        <f t="shared" si="0"/>
        <v>0</v>
      </c>
      <c r="E14" s="9"/>
      <c r="F14" s="10" t="s">
        <v>84</v>
      </c>
      <c r="G14" s="10" t="s">
        <v>401</v>
      </c>
      <c r="H14" s="10" t="s">
        <v>402</v>
      </c>
      <c r="I14" s="10" t="s">
        <v>84</v>
      </c>
      <c r="J14" s="10" t="s">
        <v>84</v>
      </c>
      <c r="K14" s="10" t="s">
        <v>84</v>
      </c>
      <c r="L14" s="10" t="s">
        <v>84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0011920929" right="0.393750011920929" top="0.393750011920929" bottom="0.393750011920929" header="0" footer="0"/>
  <pageSetup paperSize="9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showGridLines="0" showZeros="0" workbookViewId="0">
      <selection activeCell="B36" sqref="B36"/>
    </sheetView>
  </sheetViews>
  <sheetFormatPr defaultColWidth="9.375" defaultRowHeight="10.8" outlineLevelCol="3"/>
  <cols>
    <col min="1" max="4" width="36.5" customWidth="1"/>
    <col min="5" max="7" width="8.625" customWidth="1"/>
  </cols>
  <sheetData>
    <row r="1" ht="20.25" customHeight="1" spans="1:4">
      <c r="A1" s="105"/>
      <c r="B1" s="105"/>
      <c r="C1" s="105"/>
      <c r="D1" s="27" t="s">
        <v>3</v>
      </c>
    </row>
    <row r="2" ht="20.25" customHeight="1" spans="1:4">
      <c r="A2" s="23" t="s">
        <v>4</v>
      </c>
      <c r="B2" s="23"/>
      <c r="C2" s="23"/>
      <c r="D2" s="23"/>
    </row>
    <row r="3" ht="20.25" customHeight="1" spans="1:4">
      <c r="A3" s="106" t="s">
        <v>5</v>
      </c>
      <c r="B3" s="107"/>
      <c r="C3" s="48"/>
      <c r="D3" s="27" t="s">
        <v>6</v>
      </c>
    </row>
    <row r="4" ht="15" customHeight="1" spans="1:4">
      <c r="A4" s="108" t="s">
        <v>7</v>
      </c>
      <c r="B4" s="109"/>
      <c r="C4" s="108" t="s">
        <v>8</v>
      </c>
      <c r="D4" s="109"/>
    </row>
    <row r="5" ht="15" customHeight="1" spans="1:4">
      <c r="A5" s="111" t="s">
        <v>9</v>
      </c>
      <c r="B5" s="112" t="s">
        <v>10</v>
      </c>
      <c r="C5" s="112" t="s">
        <v>9</v>
      </c>
      <c r="D5" s="113" t="s">
        <v>10</v>
      </c>
    </row>
    <row r="6" ht="15" customHeight="1" spans="1:4">
      <c r="A6" s="115" t="s">
        <v>11</v>
      </c>
      <c r="B6" s="171">
        <v>5197411.16</v>
      </c>
      <c r="C6" s="131" t="s">
        <v>12</v>
      </c>
      <c r="D6" s="189">
        <v>4546198</v>
      </c>
    </row>
    <row r="7" ht="15" customHeight="1" spans="1:4">
      <c r="A7" s="115" t="s">
        <v>13</v>
      </c>
      <c r="B7" s="171">
        <v>0</v>
      </c>
      <c r="C7" s="131" t="s">
        <v>14</v>
      </c>
      <c r="D7" s="189">
        <v>0</v>
      </c>
    </row>
    <row r="8" ht="15" customHeight="1" spans="1:4">
      <c r="A8" s="115" t="s">
        <v>15</v>
      </c>
      <c r="B8" s="171">
        <v>0</v>
      </c>
      <c r="C8" s="131" t="s">
        <v>16</v>
      </c>
      <c r="D8" s="189">
        <v>0</v>
      </c>
    </row>
    <row r="9" ht="15" customHeight="1" spans="1:4">
      <c r="A9" s="115" t="s">
        <v>17</v>
      </c>
      <c r="B9" s="171">
        <v>0</v>
      </c>
      <c r="C9" s="131" t="s">
        <v>18</v>
      </c>
      <c r="D9" s="189">
        <v>0</v>
      </c>
    </row>
    <row r="10" ht="15" customHeight="1" spans="1:4">
      <c r="A10" s="115" t="s">
        <v>19</v>
      </c>
      <c r="B10" s="171">
        <v>0</v>
      </c>
      <c r="C10" s="131" t="s">
        <v>20</v>
      </c>
      <c r="D10" s="189">
        <v>0</v>
      </c>
    </row>
    <row r="11" ht="15" customHeight="1" spans="1:4">
      <c r="A11" s="115" t="s">
        <v>21</v>
      </c>
      <c r="B11" s="171">
        <v>0</v>
      </c>
      <c r="C11" s="131" t="s">
        <v>22</v>
      </c>
      <c r="D11" s="189">
        <v>0</v>
      </c>
    </row>
    <row r="12" ht="15" customHeight="1" spans="1:4">
      <c r="A12" s="115"/>
      <c r="B12" s="171"/>
      <c r="C12" s="131" t="s">
        <v>23</v>
      </c>
      <c r="D12" s="189">
        <v>0</v>
      </c>
    </row>
    <row r="13" ht="15" customHeight="1" spans="1:4">
      <c r="A13" s="128"/>
      <c r="B13" s="171"/>
      <c r="C13" s="131" t="s">
        <v>24</v>
      </c>
      <c r="D13" s="189">
        <v>250542.96</v>
      </c>
    </row>
    <row r="14" ht="15" customHeight="1" spans="1:4">
      <c r="A14" s="128"/>
      <c r="B14" s="171"/>
      <c r="C14" s="131" t="s">
        <v>25</v>
      </c>
      <c r="D14" s="189">
        <v>0</v>
      </c>
    </row>
    <row r="15" ht="15" customHeight="1" spans="1:4">
      <c r="A15" s="128"/>
      <c r="B15" s="190"/>
      <c r="C15" s="131" t="s">
        <v>26</v>
      </c>
      <c r="D15" s="189">
        <v>137160.04</v>
      </c>
    </row>
    <row r="16" ht="15" customHeight="1" spans="1:4">
      <c r="A16" s="128"/>
      <c r="B16" s="125"/>
      <c r="C16" s="131" t="s">
        <v>27</v>
      </c>
      <c r="D16" s="189">
        <v>0</v>
      </c>
    </row>
    <row r="17" ht="15" customHeight="1" spans="1:4">
      <c r="A17" s="128"/>
      <c r="B17" s="125"/>
      <c r="C17" s="131" t="s">
        <v>28</v>
      </c>
      <c r="D17" s="189">
        <v>0</v>
      </c>
    </row>
    <row r="18" ht="15" customHeight="1" spans="1:4">
      <c r="A18" s="128"/>
      <c r="B18" s="125"/>
      <c r="C18" s="131" t="s">
        <v>29</v>
      </c>
      <c r="D18" s="189">
        <v>0</v>
      </c>
    </row>
    <row r="19" ht="15" customHeight="1" spans="1:4">
      <c r="A19" s="128"/>
      <c r="B19" s="125"/>
      <c r="C19" s="131" t="s">
        <v>30</v>
      </c>
      <c r="D19" s="189">
        <v>0</v>
      </c>
    </row>
    <row r="20" ht="15" customHeight="1" spans="1:4">
      <c r="A20" s="128"/>
      <c r="B20" s="125"/>
      <c r="C20" s="131" t="s">
        <v>31</v>
      </c>
      <c r="D20" s="189">
        <v>0</v>
      </c>
    </row>
    <row r="21" ht="15" customHeight="1" spans="1:4">
      <c r="A21" s="128"/>
      <c r="B21" s="125"/>
      <c r="C21" s="131" t="s">
        <v>32</v>
      </c>
      <c r="D21" s="189">
        <v>0</v>
      </c>
    </row>
    <row r="22" ht="15" customHeight="1" spans="1:4">
      <c r="A22" s="128"/>
      <c r="B22" s="125"/>
      <c r="C22" s="131" t="s">
        <v>33</v>
      </c>
      <c r="D22" s="189">
        <v>0</v>
      </c>
    </row>
    <row r="23" ht="15" customHeight="1" spans="1:4">
      <c r="A23" s="128"/>
      <c r="B23" s="125"/>
      <c r="C23" s="131" t="s">
        <v>34</v>
      </c>
      <c r="D23" s="189">
        <v>0</v>
      </c>
    </row>
    <row r="24" ht="15" customHeight="1" spans="1:4">
      <c r="A24" s="128"/>
      <c r="B24" s="125"/>
      <c r="C24" s="131" t="s">
        <v>35</v>
      </c>
      <c r="D24" s="189">
        <v>0</v>
      </c>
    </row>
    <row r="25" ht="15" customHeight="1" spans="1:4">
      <c r="A25" s="128"/>
      <c r="B25" s="125"/>
      <c r="C25" s="131" t="s">
        <v>36</v>
      </c>
      <c r="D25" s="189">
        <v>263510.16</v>
      </c>
    </row>
    <row r="26" ht="15" customHeight="1" spans="1:4">
      <c r="A26" s="115"/>
      <c r="B26" s="125"/>
      <c r="C26" s="131" t="s">
        <v>37</v>
      </c>
      <c r="D26" s="189">
        <v>0</v>
      </c>
    </row>
    <row r="27" ht="15" customHeight="1" spans="1:4">
      <c r="A27" s="115"/>
      <c r="B27" s="125"/>
      <c r="C27" s="131" t="s">
        <v>38</v>
      </c>
      <c r="D27" s="189">
        <v>0</v>
      </c>
    </row>
    <row r="28" ht="15" customHeight="1" spans="1:4">
      <c r="A28" s="115"/>
      <c r="B28" s="125"/>
      <c r="C28" s="131" t="s">
        <v>39</v>
      </c>
      <c r="D28" s="189">
        <v>0</v>
      </c>
    </row>
    <row r="29" ht="15" customHeight="1" spans="1:4">
      <c r="A29" s="115"/>
      <c r="B29" s="125"/>
      <c r="C29" s="131" t="s">
        <v>40</v>
      </c>
      <c r="D29" s="189">
        <v>0</v>
      </c>
    </row>
    <row r="30" ht="15" customHeight="1" spans="1:4">
      <c r="A30" s="115"/>
      <c r="B30" s="125"/>
      <c r="C30" s="131" t="s">
        <v>41</v>
      </c>
      <c r="D30" s="189">
        <v>0</v>
      </c>
    </row>
    <row r="31" ht="15" customHeight="1" spans="1:4">
      <c r="A31" s="115"/>
      <c r="B31" s="125"/>
      <c r="C31" s="131" t="s">
        <v>42</v>
      </c>
      <c r="D31" s="189">
        <v>0</v>
      </c>
    </row>
    <row r="32" ht="15" customHeight="1" spans="1:4">
      <c r="A32" s="115"/>
      <c r="B32" s="125"/>
      <c r="C32" s="131" t="s">
        <v>43</v>
      </c>
      <c r="D32" s="189">
        <v>0</v>
      </c>
    </row>
    <row r="33" ht="15" customHeight="1" spans="1:4">
      <c r="A33" s="115"/>
      <c r="B33" s="125"/>
      <c r="C33" s="131" t="s">
        <v>44</v>
      </c>
      <c r="D33" s="189">
        <v>0</v>
      </c>
    </row>
    <row r="34" ht="15" customHeight="1" spans="1:4">
      <c r="A34" s="191"/>
      <c r="B34" s="124"/>
      <c r="C34" s="192" t="s">
        <v>45</v>
      </c>
      <c r="D34" s="193">
        <v>0</v>
      </c>
    </row>
    <row r="35" ht="15" customHeight="1" spans="1:4">
      <c r="A35" s="194"/>
      <c r="B35" s="116"/>
      <c r="C35" s="131" t="s">
        <v>46</v>
      </c>
      <c r="D35" s="136" t="s">
        <v>47</v>
      </c>
    </row>
    <row r="36" ht="15" customHeight="1" spans="1:4">
      <c r="A36" s="195" t="s">
        <v>48</v>
      </c>
      <c r="B36" s="146">
        <f>SUM(B6:B33)</f>
        <v>5197411.16</v>
      </c>
      <c r="C36" s="196" t="s">
        <v>49</v>
      </c>
      <c r="D36" s="197">
        <f>SUM(D6:D35)</f>
        <v>5197411.16</v>
      </c>
    </row>
    <row r="37" ht="15" customHeight="1" spans="1:4">
      <c r="A37" s="115" t="s">
        <v>50</v>
      </c>
      <c r="B37" s="142"/>
      <c r="C37" s="141" t="s">
        <v>51</v>
      </c>
      <c r="D37" s="116"/>
    </row>
    <row r="38" ht="15" customHeight="1" spans="1:4">
      <c r="A38" s="115" t="s">
        <v>52</v>
      </c>
      <c r="B38" s="142">
        <v>0</v>
      </c>
      <c r="C38" s="141" t="s">
        <v>53</v>
      </c>
      <c r="D38" s="116"/>
    </row>
    <row r="39" ht="15" customHeight="1" spans="1:4">
      <c r="A39" s="115"/>
      <c r="B39" s="142"/>
      <c r="C39" s="141" t="s">
        <v>54</v>
      </c>
      <c r="D39" s="116"/>
    </row>
    <row r="40" ht="15" customHeight="1" spans="1:4">
      <c r="A40" s="115"/>
      <c r="B40" s="198"/>
      <c r="C40" s="141"/>
      <c r="D40" s="136"/>
    </row>
    <row r="41" ht="15" customHeight="1" spans="1:4">
      <c r="A41" s="133" t="s">
        <v>55</v>
      </c>
      <c r="B41" s="199">
        <f>SUM(B36:B38)</f>
        <v>5197411.16</v>
      </c>
      <c r="C41" s="149" t="s">
        <v>56</v>
      </c>
      <c r="D41" s="136">
        <f>SUM(D36,D37,D39)</f>
        <v>5197411.16</v>
      </c>
    </row>
    <row r="42" ht="20.25" customHeight="1" spans="1:4">
      <c r="A42" s="153"/>
      <c r="B42" s="200"/>
      <c r="C42" s="155"/>
      <c r="D42" s="201"/>
    </row>
  </sheetData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showGridLines="0" showZeros="0" workbookViewId="0">
      <selection activeCell="A1" sqref="A1"/>
    </sheetView>
  </sheetViews>
  <sheetFormatPr defaultColWidth="9.375" defaultRowHeight="10.8"/>
  <cols>
    <col min="1" max="1" width="4.875" customWidth="1"/>
    <col min="2" max="3" width="3.625" customWidth="1"/>
    <col min="4" max="4" width="9.125" customWidth="1"/>
    <col min="5" max="5" width="38" customWidth="1"/>
    <col min="6" max="6" width="17.625" customWidth="1"/>
    <col min="7" max="7" width="15.5" customWidth="1"/>
    <col min="8" max="15" width="14.875" customWidth="1"/>
    <col min="16" max="18" width="12.375" customWidth="1"/>
    <col min="19" max="19" width="16" customWidth="1"/>
    <col min="20" max="20" width="17" customWidth="1"/>
  </cols>
  <sheetData>
    <row r="1" ht="20.1" customHeight="1" spans="1:20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92"/>
      <c r="T1" s="97" t="s">
        <v>57</v>
      </c>
    </row>
    <row r="2" ht="20.1" customHeight="1" spans="1:20">
      <c r="A2" s="23" t="s">
        <v>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20.1" customHeight="1" spans="1:20">
      <c r="A3" s="176" t="s">
        <v>5</v>
      </c>
      <c r="B3" s="176"/>
      <c r="C3" s="176"/>
      <c r="D3" s="176"/>
      <c r="E3" s="25"/>
      <c r="F3" s="51"/>
      <c r="G3" s="51"/>
      <c r="H3" s="51"/>
      <c r="I3" s="51"/>
      <c r="J3" s="85"/>
      <c r="K3" s="85"/>
      <c r="L3" s="85"/>
      <c r="M3" s="85"/>
      <c r="N3" s="85"/>
      <c r="O3" s="85"/>
      <c r="P3" s="85"/>
      <c r="Q3" s="85"/>
      <c r="R3" s="85"/>
      <c r="S3" s="93"/>
      <c r="T3" s="27" t="s">
        <v>6</v>
      </c>
    </row>
    <row r="4" ht="20.1" customHeight="1" spans="1:20">
      <c r="A4" s="28" t="s">
        <v>59</v>
      </c>
      <c r="B4" s="29"/>
      <c r="C4" s="29"/>
      <c r="D4" s="29"/>
      <c r="E4" s="30"/>
      <c r="F4" s="76" t="s">
        <v>60</v>
      </c>
      <c r="G4" s="52" t="s">
        <v>61</v>
      </c>
      <c r="H4" s="101" t="s">
        <v>62</v>
      </c>
      <c r="I4" s="102"/>
      <c r="J4" s="104"/>
      <c r="K4" s="76" t="s">
        <v>63</v>
      </c>
      <c r="L4" s="35"/>
      <c r="M4" s="177" t="s">
        <v>64</v>
      </c>
      <c r="N4" s="178" t="s">
        <v>65</v>
      </c>
      <c r="O4" s="179"/>
      <c r="P4" s="179"/>
      <c r="Q4" s="179"/>
      <c r="R4" s="186"/>
      <c r="S4" s="76" t="s">
        <v>66</v>
      </c>
      <c r="T4" s="35" t="s">
        <v>67</v>
      </c>
    </row>
    <row r="5" ht="20.1" customHeight="1" spans="1:20">
      <c r="A5" s="28" t="s">
        <v>68</v>
      </c>
      <c r="B5" s="29"/>
      <c r="C5" s="30"/>
      <c r="D5" s="78" t="s">
        <v>69</v>
      </c>
      <c r="E5" s="34" t="s">
        <v>70</v>
      </c>
      <c r="F5" s="35"/>
      <c r="G5" s="52"/>
      <c r="H5" s="95" t="s">
        <v>71</v>
      </c>
      <c r="I5" s="95" t="s">
        <v>72</v>
      </c>
      <c r="J5" s="95" t="s">
        <v>73</v>
      </c>
      <c r="K5" s="180" t="s">
        <v>74</v>
      </c>
      <c r="L5" s="35" t="s">
        <v>75</v>
      </c>
      <c r="M5" s="181"/>
      <c r="N5" s="182" t="s">
        <v>76</v>
      </c>
      <c r="O5" s="182" t="s">
        <v>77</v>
      </c>
      <c r="P5" s="182" t="s">
        <v>78</v>
      </c>
      <c r="Q5" s="182" t="s">
        <v>79</v>
      </c>
      <c r="R5" s="182" t="s">
        <v>80</v>
      </c>
      <c r="S5" s="35"/>
      <c r="T5" s="35"/>
    </row>
    <row r="6" ht="30.75" customHeight="1" spans="1:20">
      <c r="A6" s="37" t="s">
        <v>81</v>
      </c>
      <c r="B6" s="36" t="s">
        <v>82</v>
      </c>
      <c r="C6" s="38" t="s">
        <v>83</v>
      </c>
      <c r="D6" s="40"/>
      <c r="E6" s="40"/>
      <c r="F6" s="41"/>
      <c r="G6" s="40"/>
      <c r="H6" s="96"/>
      <c r="I6" s="96"/>
      <c r="J6" s="96"/>
      <c r="K6" s="183"/>
      <c r="L6" s="41"/>
      <c r="M6" s="184"/>
      <c r="N6" s="41"/>
      <c r="O6" s="41"/>
      <c r="P6" s="41"/>
      <c r="Q6" s="41"/>
      <c r="R6" s="41"/>
      <c r="S6" s="41"/>
      <c r="T6" s="41"/>
    </row>
    <row r="7" ht="20.1" customHeight="1" spans="1:20">
      <c r="A7" s="43" t="s">
        <v>84</v>
      </c>
      <c r="B7" s="43" t="s">
        <v>84</v>
      </c>
      <c r="C7" s="43" t="s">
        <v>84</v>
      </c>
      <c r="D7" s="43" t="s">
        <v>84</v>
      </c>
      <c r="E7" s="43" t="s">
        <v>60</v>
      </c>
      <c r="F7" s="63">
        <v>5197411.16</v>
      </c>
      <c r="G7" s="64">
        <v>0</v>
      </c>
      <c r="H7" s="64">
        <v>5197411.16</v>
      </c>
      <c r="I7" s="64">
        <v>0</v>
      </c>
      <c r="J7" s="46">
        <v>0</v>
      </c>
      <c r="K7" s="185">
        <v>0</v>
      </c>
      <c r="L7" s="84">
        <v>0</v>
      </c>
      <c r="M7" s="84">
        <v>0</v>
      </c>
      <c r="N7" s="75">
        <f t="shared" ref="N7:N16" si="0">SUM(O7:R7)</f>
        <v>0</v>
      </c>
      <c r="O7" s="185">
        <v>0</v>
      </c>
      <c r="P7" s="84"/>
      <c r="Q7" s="84"/>
      <c r="R7" s="187"/>
      <c r="S7" s="188">
        <v>0</v>
      </c>
      <c r="T7" s="188"/>
    </row>
    <row r="8" ht="20.1" customHeight="1" spans="1:20">
      <c r="A8" s="43" t="s">
        <v>84</v>
      </c>
      <c r="B8" s="43" t="s">
        <v>84</v>
      </c>
      <c r="C8" s="43" t="s">
        <v>84</v>
      </c>
      <c r="D8" s="43" t="s">
        <v>84</v>
      </c>
      <c r="E8" s="43" t="s">
        <v>0</v>
      </c>
      <c r="F8" s="63">
        <v>5197411.16</v>
      </c>
      <c r="G8" s="64">
        <v>0</v>
      </c>
      <c r="H8" s="64">
        <v>5197411.16</v>
      </c>
      <c r="I8" s="64">
        <v>0</v>
      </c>
      <c r="J8" s="46">
        <v>0</v>
      </c>
      <c r="K8" s="185">
        <v>0</v>
      </c>
      <c r="L8" s="84">
        <v>0</v>
      </c>
      <c r="M8" s="84">
        <v>0</v>
      </c>
      <c r="N8" s="75">
        <f t="shared" si="0"/>
        <v>0</v>
      </c>
      <c r="O8" s="185">
        <v>0</v>
      </c>
      <c r="P8" s="84"/>
      <c r="Q8" s="84"/>
      <c r="R8" s="187"/>
      <c r="S8" s="188">
        <v>0</v>
      </c>
      <c r="T8" s="188"/>
    </row>
    <row r="9" ht="20.1" customHeight="1" spans="1:20">
      <c r="A9" s="43" t="s">
        <v>84</v>
      </c>
      <c r="B9" s="43" t="s">
        <v>84</v>
      </c>
      <c r="C9" s="43" t="s">
        <v>84</v>
      </c>
      <c r="D9" s="43" t="s">
        <v>85</v>
      </c>
      <c r="E9" s="43" t="s">
        <v>86</v>
      </c>
      <c r="F9" s="63">
        <v>5197411.16</v>
      </c>
      <c r="G9" s="64">
        <v>0</v>
      </c>
      <c r="H9" s="64">
        <v>5197411.16</v>
      </c>
      <c r="I9" s="64">
        <v>0</v>
      </c>
      <c r="J9" s="46">
        <v>0</v>
      </c>
      <c r="K9" s="185">
        <v>0</v>
      </c>
      <c r="L9" s="84">
        <v>0</v>
      </c>
      <c r="M9" s="84">
        <v>0</v>
      </c>
      <c r="N9" s="75">
        <f t="shared" si="0"/>
        <v>0</v>
      </c>
      <c r="O9" s="185">
        <v>0</v>
      </c>
      <c r="P9" s="84"/>
      <c r="Q9" s="84"/>
      <c r="R9" s="187"/>
      <c r="S9" s="188">
        <v>0</v>
      </c>
      <c r="T9" s="188"/>
    </row>
    <row r="10" ht="20.1" customHeight="1" spans="1:20">
      <c r="A10" s="43" t="s">
        <v>87</v>
      </c>
      <c r="B10" s="43" t="s">
        <v>88</v>
      </c>
      <c r="C10" s="43" t="s">
        <v>89</v>
      </c>
      <c r="D10" s="43" t="s">
        <v>90</v>
      </c>
      <c r="E10" s="43" t="s">
        <v>91</v>
      </c>
      <c r="F10" s="63">
        <v>4204528</v>
      </c>
      <c r="G10" s="64">
        <v>0</v>
      </c>
      <c r="H10" s="64">
        <v>4204528</v>
      </c>
      <c r="I10" s="64">
        <v>0</v>
      </c>
      <c r="J10" s="46">
        <v>0</v>
      </c>
      <c r="K10" s="185">
        <v>0</v>
      </c>
      <c r="L10" s="84">
        <v>0</v>
      </c>
      <c r="M10" s="84">
        <v>0</v>
      </c>
      <c r="N10" s="75">
        <f t="shared" si="0"/>
        <v>0</v>
      </c>
      <c r="O10" s="185">
        <v>0</v>
      </c>
      <c r="P10" s="84"/>
      <c r="Q10" s="84"/>
      <c r="R10" s="187"/>
      <c r="S10" s="188">
        <v>0</v>
      </c>
      <c r="T10" s="188"/>
    </row>
    <row r="11" ht="20.1" customHeight="1" spans="1:20">
      <c r="A11" s="43" t="s">
        <v>87</v>
      </c>
      <c r="B11" s="43" t="s">
        <v>88</v>
      </c>
      <c r="C11" s="43" t="s">
        <v>92</v>
      </c>
      <c r="D11" s="43" t="s">
        <v>90</v>
      </c>
      <c r="E11" s="43" t="s">
        <v>93</v>
      </c>
      <c r="F11" s="63">
        <v>341670</v>
      </c>
      <c r="G11" s="64">
        <v>0</v>
      </c>
      <c r="H11" s="64">
        <v>341670</v>
      </c>
      <c r="I11" s="64">
        <v>0</v>
      </c>
      <c r="J11" s="46">
        <v>0</v>
      </c>
      <c r="K11" s="185">
        <v>0</v>
      </c>
      <c r="L11" s="84">
        <v>0</v>
      </c>
      <c r="M11" s="84">
        <v>0</v>
      </c>
      <c r="N11" s="75">
        <f t="shared" si="0"/>
        <v>0</v>
      </c>
      <c r="O11" s="185">
        <v>0</v>
      </c>
      <c r="P11" s="84"/>
      <c r="Q11" s="84"/>
      <c r="R11" s="187"/>
      <c r="S11" s="188">
        <v>0</v>
      </c>
      <c r="T11" s="188"/>
    </row>
    <row r="12" ht="20.1" customHeight="1" spans="1:20">
      <c r="A12" s="43" t="s">
        <v>94</v>
      </c>
      <c r="B12" s="43" t="s">
        <v>95</v>
      </c>
      <c r="C12" s="43" t="s">
        <v>95</v>
      </c>
      <c r="D12" s="43" t="s">
        <v>90</v>
      </c>
      <c r="E12" s="43" t="s">
        <v>96</v>
      </c>
      <c r="F12" s="63">
        <v>240712.32</v>
      </c>
      <c r="G12" s="64">
        <v>0</v>
      </c>
      <c r="H12" s="64">
        <v>240712.32</v>
      </c>
      <c r="I12" s="64">
        <v>0</v>
      </c>
      <c r="J12" s="46">
        <v>0</v>
      </c>
      <c r="K12" s="185">
        <v>0</v>
      </c>
      <c r="L12" s="84">
        <v>0</v>
      </c>
      <c r="M12" s="84">
        <v>0</v>
      </c>
      <c r="N12" s="75">
        <f t="shared" si="0"/>
        <v>0</v>
      </c>
      <c r="O12" s="185">
        <v>0</v>
      </c>
      <c r="P12" s="84"/>
      <c r="Q12" s="84"/>
      <c r="R12" s="187"/>
      <c r="S12" s="188">
        <v>0</v>
      </c>
      <c r="T12" s="188"/>
    </row>
    <row r="13" ht="20.1" customHeight="1" spans="1:20">
      <c r="A13" s="43" t="s">
        <v>94</v>
      </c>
      <c r="B13" s="43" t="s">
        <v>92</v>
      </c>
      <c r="C13" s="43" t="s">
        <v>92</v>
      </c>
      <c r="D13" s="43" t="s">
        <v>90</v>
      </c>
      <c r="E13" s="43" t="s">
        <v>97</v>
      </c>
      <c r="F13" s="63">
        <v>9830.64</v>
      </c>
      <c r="G13" s="64">
        <v>0</v>
      </c>
      <c r="H13" s="64">
        <v>9830.64</v>
      </c>
      <c r="I13" s="64">
        <v>0</v>
      </c>
      <c r="J13" s="46">
        <v>0</v>
      </c>
      <c r="K13" s="185">
        <v>0</v>
      </c>
      <c r="L13" s="84">
        <v>0</v>
      </c>
      <c r="M13" s="84">
        <v>0</v>
      </c>
      <c r="N13" s="75">
        <f t="shared" si="0"/>
        <v>0</v>
      </c>
      <c r="O13" s="185">
        <v>0</v>
      </c>
      <c r="P13" s="84"/>
      <c r="Q13" s="84"/>
      <c r="R13" s="187"/>
      <c r="S13" s="188">
        <v>0</v>
      </c>
      <c r="T13" s="188"/>
    </row>
    <row r="14" ht="20.1" customHeight="1" spans="1:20">
      <c r="A14" s="43" t="s">
        <v>98</v>
      </c>
      <c r="B14" s="43" t="s">
        <v>99</v>
      </c>
      <c r="C14" s="43" t="s">
        <v>89</v>
      </c>
      <c r="D14" s="43" t="s">
        <v>90</v>
      </c>
      <c r="E14" s="43" t="s">
        <v>100</v>
      </c>
      <c r="F14" s="63">
        <v>107170.6</v>
      </c>
      <c r="G14" s="64">
        <v>0</v>
      </c>
      <c r="H14" s="64">
        <v>107170.6</v>
      </c>
      <c r="I14" s="64">
        <v>0</v>
      </c>
      <c r="J14" s="46">
        <v>0</v>
      </c>
      <c r="K14" s="185">
        <v>0</v>
      </c>
      <c r="L14" s="84">
        <v>0</v>
      </c>
      <c r="M14" s="84">
        <v>0</v>
      </c>
      <c r="N14" s="75">
        <f t="shared" si="0"/>
        <v>0</v>
      </c>
      <c r="O14" s="185">
        <v>0</v>
      </c>
      <c r="P14" s="84"/>
      <c r="Q14" s="84"/>
      <c r="R14" s="187"/>
      <c r="S14" s="188">
        <v>0</v>
      </c>
      <c r="T14" s="188"/>
    </row>
    <row r="15" ht="20.1" customHeight="1" spans="1:20">
      <c r="A15" s="43" t="s">
        <v>98</v>
      </c>
      <c r="B15" s="43" t="s">
        <v>99</v>
      </c>
      <c r="C15" s="43" t="s">
        <v>101</v>
      </c>
      <c r="D15" s="43" t="s">
        <v>90</v>
      </c>
      <c r="E15" s="43" t="s">
        <v>102</v>
      </c>
      <c r="F15" s="63">
        <v>29989.44</v>
      </c>
      <c r="G15" s="64">
        <v>0</v>
      </c>
      <c r="H15" s="64">
        <v>29989.44</v>
      </c>
      <c r="I15" s="64">
        <v>0</v>
      </c>
      <c r="J15" s="46">
        <v>0</v>
      </c>
      <c r="K15" s="185">
        <v>0</v>
      </c>
      <c r="L15" s="84">
        <v>0</v>
      </c>
      <c r="M15" s="84">
        <v>0</v>
      </c>
      <c r="N15" s="75">
        <f t="shared" si="0"/>
        <v>0</v>
      </c>
      <c r="O15" s="185">
        <v>0</v>
      </c>
      <c r="P15" s="84"/>
      <c r="Q15" s="84"/>
      <c r="R15" s="187"/>
      <c r="S15" s="188">
        <v>0</v>
      </c>
      <c r="T15" s="188"/>
    </row>
    <row r="16" ht="20.1" customHeight="1" spans="1:20">
      <c r="A16" s="43" t="s">
        <v>103</v>
      </c>
      <c r="B16" s="43" t="s">
        <v>101</v>
      </c>
      <c r="C16" s="43" t="s">
        <v>89</v>
      </c>
      <c r="D16" s="43" t="s">
        <v>90</v>
      </c>
      <c r="E16" s="43" t="s">
        <v>104</v>
      </c>
      <c r="F16" s="63">
        <v>263510.16</v>
      </c>
      <c r="G16" s="64">
        <v>0</v>
      </c>
      <c r="H16" s="64">
        <v>263510.16</v>
      </c>
      <c r="I16" s="64">
        <v>0</v>
      </c>
      <c r="J16" s="46">
        <v>0</v>
      </c>
      <c r="K16" s="185">
        <v>0</v>
      </c>
      <c r="L16" s="84">
        <v>0</v>
      </c>
      <c r="M16" s="84">
        <v>0</v>
      </c>
      <c r="N16" s="75">
        <f t="shared" si="0"/>
        <v>0</v>
      </c>
      <c r="O16" s="185">
        <v>0</v>
      </c>
      <c r="P16" s="84"/>
      <c r="Q16" s="84"/>
      <c r="R16" s="187"/>
      <c r="S16" s="188">
        <v>0</v>
      </c>
      <c r="T16" s="188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showGridLines="0" showZeros="0" workbookViewId="0">
      <selection activeCell="A1" sqref="A1"/>
    </sheetView>
  </sheetViews>
  <sheetFormatPr defaultColWidth="9.375" defaultRowHeight="10.8"/>
  <cols>
    <col min="1" max="1" width="5" customWidth="1"/>
    <col min="2" max="3" width="3.625" customWidth="1"/>
    <col min="4" max="4" width="10.125" customWidth="1"/>
    <col min="5" max="5" width="50.875" customWidth="1"/>
    <col min="6" max="10" width="14.5" customWidth="1"/>
    <col min="11" max="12" width="10.625" customWidth="1"/>
  </cols>
  <sheetData>
    <row r="1" ht="20.1" customHeight="1" spans="1:10">
      <c r="A1" s="48"/>
      <c r="B1" s="156"/>
      <c r="C1" s="156"/>
      <c r="D1" s="156"/>
      <c r="E1" s="156"/>
      <c r="F1" s="156"/>
      <c r="G1" s="156"/>
      <c r="H1" s="156"/>
      <c r="I1" s="156"/>
      <c r="J1" s="173" t="s">
        <v>105</v>
      </c>
    </row>
    <row r="2" ht="20.1" customHeight="1" spans="1:10">
      <c r="A2" s="23" t="s">
        <v>106</v>
      </c>
      <c r="B2" s="23"/>
      <c r="C2" s="23"/>
      <c r="D2" s="23"/>
      <c r="E2" s="23"/>
      <c r="F2" s="23"/>
      <c r="G2" s="23"/>
      <c r="H2" s="23"/>
      <c r="I2" s="23"/>
      <c r="J2" s="23"/>
    </row>
    <row r="3" ht="20.1" customHeight="1" spans="1:10">
      <c r="A3" s="106" t="s">
        <v>5</v>
      </c>
      <c r="B3" s="107"/>
      <c r="C3" s="107"/>
      <c r="D3" s="107"/>
      <c r="E3" s="107"/>
      <c r="F3" s="157"/>
      <c r="G3" s="157"/>
      <c r="H3" s="157"/>
      <c r="I3" s="157"/>
      <c r="J3" s="27" t="s">
        <v>6</v>
      </c>
    </row>
    <row r="4" ht="20.1" customHeight="1" spans="1:10">
      <c r="A4" s="108" t="s">
        <v>59</v>
      </c>
      <c r="B4" s="110"/>
      <c r="C4" s="110"/>
      <c r="D4" s="110"/>
      <c r="E4" s="109"/>
      <c r="F4" s="158" t="s">
        <v>60</v>
      </c>
      <c r="G4" s="159" t="s">
        <v>107</v>
      </c>
      <c r="H4" s="160" t="s">
        <v>108</v>
      </c>
      <c r="I4" s="160" t="s">
        <v>109</v>
      </c>
      <c r="J4" s="165" t="s">
        <v>110</v>
      </c>
    </row>
    <row r="5" ht="20.1" customHeight="1" spans="1:10">
      <c r="A5" s="108" t="s">
        <v>68</v>
      </c>
      <c r="B5" s="110"/>
      <c r="C5" s="109"/>
      <c r="D5" s="161" t="s">
        <v>69</v>
      </c>
      <c r="E5" s="162" t="s">
        <v>111</v>
      </c>
      <c r="F5" s="159"/>
      <c r="G5" s="159"/>
      <c r="H5" s="160"/>
      <c r="I5" s="160"/>
      <c r="J5" s="165"/>
    </row>
    <row r="6" ht="15" customHeight="1" spans="1:10">
      <c r="A6" s="163" t="s">
        <v>81</v>
      </c>
      <c r="B6" s="163" t="s">
        <v>82</v>
      </c>
      <c r="C6" s="164" t="s">
        <v>83</v>
      </c>
      <c r="D6" s="165"/>
      <c r="E6" s="166"/>
      <c r="F6" s="167"/>
      <c r="G6" s="167"/>
      <c r="H6" s="168"/>
      <c r="I6" s="168"/>
      <c r="J6" s="174"/>
    </row>
    <row r="7" ht="20.1" customHeight="1" spans="1:10">
      <c r="A7" s="169" t="s">
        <v>84</v>
      </c>
      <c r="B7" s="169" t="s">
        <v>84</v>
      </c>
      <c r="C7" s="169" t="s">
        <v>84</v>
      </c>
      <c r="D7" s="170" t="s">
        <v>84</v>
      </c>
      <c r="E7" s="170" t="s">
        <v>60</v>
      </c>
      <c r="F7" s="171">
        <f t="shared" ref="F7:F16" si="0">SUM(G7:J7)</f>
        <v>5197411.16</v>
      </c>
      <c r="G7" s="172">
        <v>5177411.16</v>
      </c>
      <c r="H7" s="172">
        <v>20000</v>
      </c>
      <c r="I7" s="172"/>
      <c r="J7" s="175"/>
    </row>
    <row r="8" ht="20.1" customHeight="1" spans="1:10">
      <c r="A8" s="169" t="s">
        <v>84</v>
      </c>
      <c r="B8" s="169" t="s">
        <v>84</v>
      </c>
      <c r="C8" s="169" t="s">
        <v>84</v>
      </c>
      <c r="D8" s="170" t="s">
        <v>84</v>
      </c>
      <c r="E8" s="170" t="s">
        <v>0</v>
      </c>
      <c r="F8" s="171">
        <f t="shared" si="0"/>
        <v>5197411.16</v>
      </c>
      <c r="G8" s="172">
        <v>5177411.16</v>
      </c>
      <c r="H8" s="172">
        <v>20000</v>
      </c>
      <c r="I8" s="172"/>
      <c r="J8" s="175"/>
    </row>
    <row r="9" ht="20.1" customHeight="1" spans="1:10">
      <c r="A9" s="169" t="s">
        <v>84</v>
      </c>
      <c r="B9" s="169" t="s">
        <v>84</v>
      </c>
      <c r="C9" s="169" t="s">
        <v>84</v>
      </c>
      <c r="D9" s="170" t="s">
        <v>85</v>
      </c>
      <c r="E9" s="170" t="s">
        <v>86</v>
      </c>
      <c r="F9" s="171">
        <f t="shared" si="0"/>
        <v>5197411.16</v>
      </c>
      <c r="G9" s="172">
        <v>5177411.16</v>
      </c>
      <c r="H9" s="172">
        <v>20000</v>
      </c>
      <c r="I9" s="172"/>
      <c r="J9" s="175"/>
    </row>
    <row r="10" ht="20.1" customHeight="1" spans="1:10">
      <c r="A10" s="169" t="s">
        <v>87</v>
      </c>
      <c r="B10" s="169" t="s">
        <v>88</v>
      </c>
      <c r="C10" s="169" t="s">
        <v>89</v>
      </c>
      <c r="D10" s="170" t="s">
        <v>90</v>
      </c>
      <c r="E10" s="170" t="s">
        <v>91</v>
      </c>
      <c r="F10" s="171">
        <f t="shared" si="0"/>
        <v>4204528</v>
      </c>
      <c r="G10" s="172">
        <v>4184528</v>
      </c>
      <c r="H10" s="172">
        <v>20000</v>
      </c>
      <c r="I10" s="172"/>
      <c r="J10" s="175"/>
    </row>
    <row r="11" ht="20.1" customHeight="1" spans="1:10">
      <c r="A11" s="169" t="s">
        <v>87</v>
      </c>
      <c r="B11" s="169" t="s">
        <v>88</v>
      </c>
      <c r="C11" s="169" t="s">
        <v>92</v>
      </c>
      <c r="D11" s="170" t="s">
        <v>90</v>
      </c>
      <c r="E11" s="170" t="s">
        <v>93</v>
      </c>
      <c r="F11" s="171">
        <f t="shared" si="0"/>
        <v>341670</v>
      </c>
      <c r="G11" s="172">
        <v>341670</v>
      </c>
      <c r="H11" s="172">
        <v>0</v>
      </c>
      <c r="I11" s="172"/>
      <c r="J11" s="175"/>
    </row>
    <row r="12" ht="20.1" customHeight="1" spans="1:10">
      <c r="A12" s="169" t="s">
        <v>94</v>
      </c>
      <c r="B12" s="169" t="s">
        <v>95</v>
      </c>
      <c r="C12" s="169" t="s">
        <v>95</v>
      </c>
      <c r="D12" s="170" t="s">
        <v>90</v>
      </c>
      <c r="E12" s="170" t="s">
        <v>96</v>
      </c>
      <c r="F12" s="171">
        <f t="shared" si="0"/>
        <v>240712.32</v>
      </c>
      <c r="G12" s="172">
        <v>240712.32</v>
      </c>
      <c r="H12" s="172">
        <v>0</v>
      </c>
      <c r="I12" s="172"/>
      <c r="J12" s="175"/>
    </row>
    <row r="13" ht="20.1" customHeight="1" spans="1:10">
      <c r="A13" s="169" t="s">
        <v>94</v>
      </c>
      <c r="B13" s="169" t="s">
        <v>92</v>
      </c>
      <c r="C13" s="169" t="s">
        <v>92</v>
      </c>
      <c r="D13" s="170" t="s">
        <v>90</v>
      </c>
      <c r="E13" s="170" t="s">
        <v>97</v>
      </c>
      <c r="F13" s="171">
        <f t="shared" si="0"/>
        <v>9830.64</v>
      </c>
      <c r="G13" s="172">
        <v>9830.64</v>
      </c>
      <c r="H13" s="172">
        <v>0</v>
      </c>
      <c r="I13" s="172"/>
      <c r="J13" s="175"/>
    </row>
    <row r="14" ht="20.1" customHeight="1" spans="1:10">
      <c r="A14" s="169" t="s">
        <v>98</v>
      </c>
      <c r="B14" s="169" t="s">
        <v>99</v>
      </c>
      <c r="C14" s="169" t="s">
        <v>89</v>
      </c>
      <c r="D14" s="170" t="s">
        <v>90</v>
      </c>
      <c r="E14" s="170" t="s">
        <v>100</v>
      </c>
      <c r="F14" s="171">
        <f t="shared" si="0"/>
        <v>107170.6</v>
      </c>
      <c r="G14" s="172">
        <v>107170.6</v>
      </c>
      <c r="H14" s="172">
        <v>0</v>
      </c>
      <c r="I14" s="172"/>
      <c r="J14" s="175"/>
    </row>
    <row r="15" ht="20.1" customHeight="1" spans="1:10">
      <c r="A15" s="169" t="s">
        <v>98</v>
      </c>
      <c r="B15" s="169" t="s">
        <v>99</v>
      </c>
      <c r="C15" s="169" t="s">
        <v>101</v>
      </c>
      <c r="D15" s="170" t="s">
        <v>90</v>
      </c>
      <c r="E15" s="170" t="s">
        <v>102</v>
      </c>
      <c r="F15" s="171">
        <f t="shared" si="0"/>
        <v>29989.44</v>
      </c>
      <c r="G15" s="172">
        <v>29989.44</v>
      </c>
      <c r="H15" s="172">
        <v>0</v>
      </c>
      <c r="I15" s="172"/>
      <c r="J15" s="175"/>
    </row>
    <row r="16" ht="20.1" customHeight="1" spans="1:10">
      <c r="A16" s="169" t="s">
        <v>103</v>
      </c>
      <c r="B16" s="169" t="s">
        <v>101</v>
      </c>
      <c r="C16" s="169" t="s">
        <v>89</v>
      </c>
      <c r="D16" s="170" t="s">
        <v>90</v>
      </c>
      <c r="E16" s="170" t="s">
        <v>104</v>
      </c>
      <c r="F16" s="171">
        <f t="shared" si="0"/>
        <v>263510.16</v>
      </c>
      <c r="G16" s="172">
        <v>263510.16</v>
      </c>
      <c r="H16" s="172">
        <v>0</v>
      </c>
      <c r="I16" s="172"/>
      <c r="J16" s="175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1" sqref="A1"/>
    </sheetView>
  </sheetViews>
  <sheetFormatPr defaultColWidth="9.375" defaultRowHeight="10.8" outlineLevelCol="7"/>
  <cols>
    <col min="1" max="1" width="31.5" customWidth="1"/>
    <col min="2" max="2" width="24.875" customWidth="1"/>
    <col min="3" max="3" width="31.5" customWidth="1"/>
    <col min="4" max="4" width="24.125" customWidth="1"/>
    <col min="5" max="8" width="19.875" customWidth="1"/>
  </cols>
  <sheetData>
    <row r="1" ht="15.75" customHeight="1" spans="1:8">
      <c r="A1" s="105"/>
      <c r="B1" s="105"/>
      <c r="C1" s="105"/>
      <c r="D1" s="105"/>
      <c r="E1" s="105"/>
      <c r="F1" s="105"/>
      <c r="G1" s="105"/>
      <c r="H1" s="27" t="s">
        <v>112</v>
      </c>
    </row>
    <row r="2" ht="20.25" customHeight="1" spans="1:8">
      <c r="A2" s="23" t="s">
        <v>113</v>
      </c>
      <c r="B2" s="23"/>
      <c r="C2" s="23"/>
      <c r="D2" s="23"/>
      <c r="E2" s="23"/>
      <c r="F2" s="23"/>
      <c r="G2" s="23"/>
      <c r="H2" s="23"/>
    </row>
    <row r="3" ht="20.25" customHeight="1" spans="1:8">
      <c r="A3" s="106" t="s">
        <v>5</v>
      </c>
      <c r="B3" s="107"/>
      <c r="C3" s="48"/>
      <c r="D3" s="48"/>
      <c r="E3" s="48"/>
      <c r="F3" s="48"/>
      <c r="G3" s="48"/>
      <c r="H3" s="27" t="s">
        <v>6</v>
      </c>
    </row>
    <row r="4" ht="20.25" customHeight="1" spans="1:8">
      <c r="A4" s="108" t="s">
        <v>7</v>
      </c>
      <c r="B4" s="109"/>
      <c r="C4" s="108" t="s">
        <v>8</v>
      </c>
      <c r="D4" s="110"/>
      <c r="E4" s="110"/>
      <c r="F4" s="110"/>
      <c r="G4" s="110"/>
      <c r="H4" s="109"/>
    </row>
    <row r="5" ht="34.5" customHeight="1" spans="1:8">
      <c r="A5" s="111" t="s">
        <v>9</v>
      </c>
      <c r="B5" s="112" t="s">
        <v>10</v>
      </c>
      <c r="C5" s="111" t="s">
        <v>9</v>
      </c>
      <c r="D5" s="112" t="s">
        <v>60</v>
      </c>
      <c r="E5" s="112" t="s">
        <v>114</v>
      </c>
      <c r="F5" s="113" t="s">
        <v>115</v>
      </c>
      <c r="G5" s="112" t="s">
        <v>116</v>
      </c>
      <c r="H5" s="114" t="s">
        <v>117</v>
      </c>
    </row>
    <row r="6" ht="20.25" customHeight="1" spans="1:8">
      <c r="A6" s="115" t="s">
        <v>118</v>
      </c>
      <c r="B6" s="116">
        <f>SUM(B7:B9)</f>
        <v>5197411.16</v>
      </c>
      <c r="C6" s="117" t="s">
        <v>119</v>
      </c>
      <c r="D6" s="118">
        <f>SUM(E6,F6,G6,H6)</f>
        <v>5197411.16</v>
      </c>
      <c r="E6" s="118">
        <f t="shared" ref="E6:H6" si="0">SUM(E7:E36)</f>
        <v>5197411.16</v>
      </c>
      <c r="F6" s="118">
        <f t="shared" si="0"/>
        <v>0</v>
      </c>
      <c r="G6" s="118">
        <f t="shared" si="0"/>
        <v>0</v>
      </c>
      <c r="H6" s="118">
        <f t="shared" si="0"/>
        <v>0</v>
      </c>
    </row>
    <row r="7" ht="20.25" customHeight="1" spans="1:8">
      <c r="A7" s="115" t="s">
        <v>120</v>
      </c>
      <c r="B7" s="119">
        <v>5197411.16</v>
      </c>
      <c r="C7" s="120" t="s">
        <v>121</v>
      </c>
      <c r="D7" s="121">
        <f t="shared" ref="D7:D35" si="1">SUM(E7:H7)</f>
        <v>4546198</v>
      </c>
      <c r="E7" s="118">
        <v>4546198</v>
      </c>
      <c r="F7" s="122">
        <v>0</v>
      </c>
      <c r="G7" s="123">
        <v>0</v>
      </c>
      <c r="H7" s="116">
        <v>0</v>
      </c>
    </row>
    <row r="8" ht="20.25" customHeight="1" spans="1:8">
      <c r="A8" s="115" t="s">
        <v>122</v>
      </c>
      <c r="B8" s="124">
        <v>0</v>
      </c>
      <c r="C8" s="120" t="s">
        <v>123</v>
      </c>
      <c r="D8" s="121">
        <f t="shared" si="1"/>
        <v>0</v>
      </c>
      <c r="E8" s="122">
        <v>0</v>
      </c>
      <c r="F8" s="122">
        <v>0</v>
      </c>
      <c r="G8" s="123">
        <v>0</v>
      </c>
      <c r="H8" s="116">
        <v>0</v>
      </c>
    </row>
    <row r="9" ht="20.25" customHeight="1" spans="1:8">
      <c r="A9" s="115" t="s">
        <v>124</v>
      </c>
      <c r="B9" s="125">
        <v>0</v>
      </c>
      <c r="C9" s="120" t="s">
        <v>125</v>
      </c>
      <c r="D9" s="121">
        <f t="shared" si="1"/>
        <v>0</v>
      </c>
      <c r="E9" s="122">
        <v>0</v>
      </c>
      <c r="F9" s="122">
        <v>0</v>
      </c>
      <c r="G9" s="123">
        <v>0</v>
      </c>
      <c r="H9" s="116">
        <v>0</v>
      </c>
    </row>
    <row r="10" ht="20.25" customHeight="1" spans="1:8">
      <c r="A10" s="115" t="s">
        <v>126</v>
      </c>
      <c r="B10" s="126">
        <f>SUM(B11:B14)</f>
        <v>0</v>
      </c>
      <c r="C10" s="120" t="s">
        <v>127</v>
      </c>
      <c r="D10" s="121">
        <f t="shared" si="1"/>
        <v>0</v>
      </c>
      <c r="E10" s="122">
        <v>0</v>
      </c>
      <c r="F10" s="122">
        <v>0</v>
      </c>
      <c r="G10" s="123">
        <v>0</v>
      </c>
      <c r="H10" s="116">
        <v>0</v>
      </c>
    </row>
    <row r="11" ht="20.25" customHeight="1" spans="1:8">
      <c r="A11" s="115" t="s">
        <v>120</v>
      </c>
      <c r="B11" s="124">
        <v>0</v>
      </c>
      <c r="C11" s="120" t="s">
        <v>128</v>
      </c>
      <c r="D11" s="121">
        <f t="shared" si="1"/>
        <v>0</v>
      </c>
      <c r="E11" s="122">
        <v>0</v>
      </c>
      <c r="F11" s="122">
        <v>0</v>
      </c>
      <c r="G11" s="123">
        <v>0</v>
      </c>
      <c r="H11" s="116">
        <v>0</v>
      </c>
    </row>
    <row r="12" ht="20.25" customHeight="1" spans="1:8">
      <c r="A12" s="115" t="s">
        <v>122</v>
      </c>
      <c r="B12" s="124">
        <v>0</v>
      </c>
      <c r="C12" s="120" t="s">
        <v>129</v>
      </c>
      <c r="D12" s="121">
        <f t="shared" si="1"/>
        <v>0</v>
      </c>
      <c r="E12" s="122">
        <v>0</v>
      </c>
      <c r="F12" s="122">
        <v>0</v>
      </c>
      <c r="G12" s="123">
        <v>0</v>
      </c>
      <c r="H12" s="116">
        <v>0</v>
      </c>
    </row>
    <row r="13" ht="20.25" customHeight="1" spans="1:8">
      <c r="A13" s="115" t="s">
        <v>124</v>
      </c>
      <c r="B13" s="124">
        <v>0</v>
      </c>
      <c r="C13" s="120" t="s">
        <v>130</v>
      </c>
      <c r="D13" s="121">
        <f t="shared" si="1"/>
        <v>0</v>
      </c>
      <c r="E13" s="122">
        <v>0</v>
      </c>
      <c r="F13" s="122">
        <v>0</v>
      </c>
      <c r="G13" s="123">
        <v>0</v>
      </c>
      <c r="H13" s="116">
        <v>0</v>
      </c>
    </row>
    <row r="14" ht="20.25" customHeight="1" spans="1:8">
      <c r="A14" s="115" t="s">
        <v>131</v>
      </c>
      <c r="B14" s="127"/>
      <c r="C14" s="120" t="s">
        <v>132</v>
      </c>
      <c r="D14" s="121">
        <f t="shared" si="1"/>
        <v>250542.96</v>
      </c>
      <c r="E14" s="122">
        <v>250542.96</v>
      </c>
      <c r="F14" s="122">
        <v>0</v>
      </c>
      <c r="G14" s="123">
        <v>0</v>
      </c>
      <c r="H14" s="116">
        <v>0</v>
      </c>
    </row>
    <row r="15" ht="20.25" customHeight="1" spans="1:8">
      <c r="A15" s="128"/>
      <c r="B15" s="129"/>
      <c r="C15" s="120" t="s">
        <v>133</v>
      </c>
      <c r="D15" s="121">
        <f t="shared" si="1"/>
        <v>0</v>
      </c>
      <c r="E15" s="122">
        <v>0</v>
      </c>
      <c r="F15" s="122">
        <v>0</v>
      </c>
      <c r="G15" s="123">
        <v>0</v>
      </c>
      <c r="H15" s="116">
        <v>0</v>
      </c>
    </row>
    <row r="16" ht="20.25" customHeight="1" spans="1:8">
      <c r="A16" s="128"/>
      <c r="B16" s="130"/>
      <c r="C16" s="120" t="s">
        <v>134</v>
      </c>
      <c r="D16" s="121">
        <f t="shared" si="1"/>
        <v>137160.04</v>
      </c>
      <c r="E16" s="122">
        <v>137160.04</v>
      </c>
      <c r="F16" s="122">
        <v>0</v>
      </c>
      <c r="G16" s="123">
        <v>0</v>
      </c>
      <c r="H16" s="116">
        <v>0</v>
      </c>
    </row>
    <row r="17" ht="20.25" customHeight="1" spans="1:8">
      <c r="A17" s="128"/>
      <c r="B17" s="130"/>
      <c r="C17" s="120" t="s">
        <v>135</v>
      </c>
      <c r="D17" s="121">
        <f t="shared" si="1"/>
        <v>0</v>
      </c>
      <c r="E17" s="122">
        <v>0</v>
      </c>
      <c r="F17" s="122">
        <v>0</v>
      </c>
      <c r="G17" s="123">
        <v>0</v>
      </c>
      <c r="H17" s="116">
        <v>0</v>
      </c>
    </row>
    <row r="18" ht="20.25" customHeight="1" spans="1:8">
      <c r="A18" s="128"/>
      <c r="B18" s="130"/>
      <c r="C18" s="120" t="s">
        <v>136</v>
      </c>
      <c r="D18" s="121">
        <f t="shared" si="1"/>
        <v>0</v>
      </c>
      <c r="E18" s="122">
        <v>0</v>
      </c>
      <c r="F18" s="122">
        <v>0</v>
      </c>
      <c r="G18" s="123">
        <v>0</v>
      </c>
      <c r="H18" s="116">
        <v>0</v>
      </c>
    </row>
    <row r="19" ht="20.25" customHeight="1" spans="1:8">
      <c r="A19" s="128"/>
      <c r="B19" s="130"/>
      <c r="C19" s="120" t="s">
        <v>137</v>
      </c>
      <c r="D19" s="121">
        <f t="shared" si="1"/>
        <v>0</v>
      </c>
      <c r="E19" s="122">
        <v>0</v>
      </c>
      <c r="F19" s="122">
        <v>0</v>
      </c>
      <c r="G19" s="123">
        <v>0</v>
      </c>
      <c r="H19" s="116">
        <v>0</v>
      </c>
    </row>
    <row r="20" ht="20.25" customHeight="1" spans="1:8">
      <c r="A20" s="128"/>
      <c r="B20" s="130"/>
      <c r="C20" s="120" t="s">
        <v>138</v>
      </c>
      <c r="D20" s="121">
        <f t="shared" si="1"/>
        <v>0</v>
      </c>
      <c r="E20" s="122">
        <v>0</v>
      </c>
      <c r="F20" s="122">
        <v>0</v>
      </c>
      <c r="G20" s="123">
        <v>0</v>
      </c>
      <c r="H20" s="116">
        <v>0</v>
      </c>
    </row>
    <row r="21" ht="20.25" customHeight="1" spans="1:8">
      <c r="A21" s="128"/>
      <c r="B21" s="130"/>
      <c r="C21" s="120" t="s">
        <v>139</v>
      </c>
      <c r="D21" s="121">
        <f t="shared" si="1"/>
        <v>0</v>
      </c>
      <c r="E21" s="122">
        <v>0</v>
      </c>
      <c r="F21" s="122">
        <v>0</v>
      </c>
      <c r="G21" s="123">
        <v>0</v>
      </c>
      <c r="H21" s="116">
        <v>0</v>
      </c>
    </row>
    <row r="22" ht="20.25" customHeight="1" spans="1:8">
      <c r="A22" s="128"/>
      <c r="B22" s="130"/>
      <c r="C22" s="120" t="s">
        <v>140</v>
      </c>
      <c r="D22" s="121">
        <f t="shared" si="1"/>
        <v>0</v>
      </c>
      <c r="E22" s="122">
        <v>0</v>
      </c>
      <c r="F22" s="122">
        <v>0</v>
      </c>
      <c r="G22" s="123">
        <v>0</v>
      </c>
      <c r="H22" s="116">
        <v>0</v>
      </c>
    </row>
    <row r="23" ht="20.25" customHeight="1" spans="1:8">
      <c r="A23" s="128"/>
      <c r="B23" s="130"/>
      <c r="C23" s="120" t="s">
        <v>141</v>
      </c>
      <c r="D23" s="121">
        <f t="shared" si="1"/>
        <v>0</v>
      </c>
      <c r="E23" s="122">
        <v>0</v>
      </c>
      <c r="F23" s="122">
        <v>0</v>
      </c>
      <c r="G23" s="123">
        <v>0</v>
      </c>
      <c r="H23" s="116">
        <v>0</v>
      </c>
    </row>
    <row r="24" ht="20.25" customHeight="1" spans="1:8">
      <c r="A24" s="128"/>
      <c r="B24" s="130"/>
      <c r="C24" s="120" t="s">
        <v>142</v>
      </c>
      <c r="D24" s="121">
        <f t="shared" si="1"/>
        <v>0</v>
      </c>
      <c r="E24" s="122">
        <v>0</v>
      </c>
      <c r="F24" s="122">
        <v>0</v>
      </c>
      <c r="G24" s="123">
        <v>0</v>
      </c>
      <c r="H24" s="116">
        <v>0</v>
      </c>
    </row>
    <row r="25" ht="20.25" customHeight="1" spans="1:8">
      <c r="A25" s="128"/>
      <c r="B25" s="130"/>
      <c r="C25" s="120" t="s">
        <v>143</v>
      </c>
      <c r="D25" s="121">
        <f t="shared" si="1"/>
        <v>0</v>
      </c>
      <c r="E25" s="122">
        <v>0</v>
      </c>
      <c r="F25" s="122">
        <v>0</v>
      </c>
      <c r="G25" s="123">
        <v>0</v>
      </c>
      <c r="H25" s="116">
        <v>0</v>
      </c>
    </row>
    <row r="26" ht="20.25" customHeight="1" spans="1:8">
      <c r="A26" s="115"/>
      <c r="B26" s="130"/>
      <c r="C26" s="120" t="s">
        <v>144</v>
      </c>
      <c r="D26" s="121">
        <f t="shared" si="1"/>
        <v>263510.16</v>
      </c>
      <c r="E26" s="122">
        <v>263510.16</v>
      </c>
      <c r="F26" s="122">
        <v>0</v>
      </c>
      <c r="G26" s="123">
        <v>0</v>
      </c>
      <c r="H26" s="116">
        <v>0</v>
      </c>
    </row>
    <row r="27" ht="20.25" customHeight="1" spans="1:8">
      <c r="A27" s="115"/>
      <c r="B27" s="130"/>
      <c r="C27" s="120" t="s">
        <v>145</v>
      </c>
      <c r="D27" s="121">
        <f t="shared" si="1"/>
        <v>0</v>
      </c>
      <c r="E27" s="122">
        <v>0</v>
      </c>
      <c r="F27" s="122">
        <v>0</v>
      </c>
      <c r="G27" s="123">
        <v>0</v>
      </c>
      <c r="H27" s="116">
        <v>0</v>
      </c>
    </row>
    <row r="28" ht="20.25" customHeight="1" spans="1:8">
      <c r="A28" s="115"/>
      <c r="B28" s="130"/>
      <c r="C28" s="120" t="s">
        <v>146</v>
      </c>
      <c r="D28" s="121">
        <f t="shared" si="1"/>
        <v>0</v>
      </c>
      <c r="E28" s="122">
        <v>0</v>
      </c>
      <c r="F28" s="122">
        <v>0</v>
      </c>
      <c r="G28" s="123">
        <v>0</v>
      </c>
      <c r="H28" s="116">
        <v>0</v>
      </c>
    </row>
    <row r="29" ht="20.25" customHeight="1" spans="1:8">
      <c r="A29" s="115"/>
      <c r="B29" s="130"/>
      <c r="C29" s="120" t="s">
        <v>147</v>
      </c>
      <c r="D29" s="121">
        <f t="shared" si="1"/>
        <v>0</v>
      </c>
      <c r="E29" s="122">
        <v>0</v>
      </c>
      <c r="F29" s="122">
        <v>0</v>
      </c>
      <c r="G29" s="123">
        <v>0</v>
      </c>
      <c r="H29" s="116">
        <v>0</v>
      </c>
    </row>
    <row r="30" ht="20.25" customHeight="1" spans="1:8">
      <c r="A30" s="115"/>
      <c r="B30" s="130"/>
      <c r="C30" s="120" t="s">
        <v>148</v>
      </c>
      <c r="D30" s="121">
        <f t="shared" si="1"/>
        <v>0</v>
      </c>
      <c r="E30" s="122">
        <v>0</v>
      </c>
      <c r="F30" s="122">
        <v>0</v>
      </c>
      <c r="G30" s="123">
        <v>0</v>
      </c>
      <c r="H30" s="116">
        <v>0</v>
      </c>
    </row>
    <row r="31" ht="20.25" customHeight="1" spans="1:8">
      <c r="A31" s="115"/>
      <c r="B31" s="130"/>
      <c r="C31" s="120" t="s">
        <v>149</v>
      </c>
      <c r="D31" s="121">
        <f t="shared" si="1"/>
        <v>0</v>
      </c>
      <c r="E31" s="122">
        <v>0</v>
      </c>
      <c r="F31" s="122">
        <v>0</v>
      </c>
      <c r="G31" s="123">
        <v>0</v>
      </c>
      <c r="H31" s="116">
        <v>0</v>
      </c>
    </row>
    <row r="32" ht="20.25" customHeight="1" spans="1:8">
      <c r="A32" s="115"/>
      <c r="B32" s="130"/>
      <c r="C32" s="131" t="s">
        <v>150</v>
      </c>
      <c r="D32" s="121">
        <f t="shared" si="1"/>
        <v>0</v>
      </c>
      <c r="E32" s="122">
        <v>0</v>
      </c>
      <c r="F32" s="122">
        <v>0</v>
      </c>
      <c r="G32" s="123">
        <v>0</v>
      </c>
      <c r="H32" s="116">
        <v>0</v>
      </c>
    </row>
    <row r="33" ht="20.25" customHeight="1" spans="1:8">
      <c r="A33" s="115"/>
      <c r="B33" s="130"/>
      <c r="C33" s="120" t="s">
        <v>151</v>
      </c>
      <c r="D33" s="121">
        <f t="shared" si="1"/>
        <v>0</v>
      </c>
      <c r="E33" s="122">
        <v>0</v>
      </c>
      <c r="F33" s="122">
        <v>0</v>
      </c>
      <c r="G33" s="123">
        <v>0</v>
      </c>
      <c r="H33" s="116">
        <v>0</v>
      </c>
    </row>
    <row r="34" ht="20.25" customHeight="1" spans="1:8">
      <c r="A34" s="115"/>
      <c r="B34" s="130"/>
      <c r="C34" s="120" t="s">
        <v>152</v>
      </c>
      <c r="D34" s="121">
        <f t="shared" si="1"/>
        <v>0</v>
      </c>
      <c r="E34" s="122">
        <v>0</v>
      </c>
      <c r="F34" s="122">
        <v>0</v>
      </c>
      <c r="G34" s="123">
        <v>0</v>
      </c>
      <c r="H34" s="116">
        <v>0</v>
      </c>
    </row>
    <row r="35" ht="20.25" customHeight="1" spans="1:8">
      <c r="A35" s="115"/>
      <c r="B35" s="130"/>
      <c r="C35" s="120" t="s">
        <v>153</v>
      </c>
      <c r="D35" s="132">
        <f t="shared" si="1"/>
        <v>0</v>
      </c>
      <c r="E35" s="116">
        <v>0</v>
      </c>
      <c r="F35" s="116">
        <v>0</v>
      </c>
      <c r="G35" s="116">
        <v>0</v>
      </c>
      <c r="H35" s="116">
        <v>0</v>
      </c>
    </row>
    <row r="36" ht="20.25" customHeight="1" spans="1:8">
      <c r="A36" s="133"/>
      <c r="B36" s="134"/>
      <c r="C36" s="135" t="s">
        <v>154</v>
      </c>
      <c r="D36" s="136"/>
      <c r="E36" s="137">
        <v>0</v>
      </c>
      <c r="F36" s="137">
        <v>0</v>
      </c>
      <c r="G36" s="138">
        <v>0</v>
      </c>
      <c r="H36" s="139">
        <v>0</v>
      </c>
    </row>
    <row r="37" ht="20.25" customHeight="1" spans="1:8">
      <c r="A37" s="115"/>
      <c r="B37" s="140"/>
      <c r="C37" s="141" t="s">
        <v>155</v>
      </c>
      <c r="D37" s="136">
        <f>SUM(E37:H37)</f>
        <v>0</v>
      </c>
      <c r="E37" s="142"/>
      <c r="F37" s="142"/>
      <c r="G37" s="143"/>
      <c r="H37" s="144"/>
    </row>
    <row r="38" ht="20.25" customHeight="1" spans="1:8">
      <c r="A38" s="115"/>
      <c r="B38" s="145"/>
      <c r="C38" s="141"/>
      <c r="D38" s="136"/>
      <c r="E38" s="146"/>
      <c r="F38" s="146"/>
      <c r="G38" s="147"/>
      <c r="H38" s="148"/>
    </row>
    <row r="39" ht="20.25" customHeight="1" spans="1:8">
      <c r="A39" s="133" t="s">
        <v>55</v>
      </c>
      <c r="B39" s="8">
        <f>SUM(B6,B10)</f>
        <v>5197411.16</v>
      </c>
      <c r="C39" s="149" t="s">
        <v>56</v>
      </c>
      <c r="D39" s="136">
        <f>SUM(E39:H39)</f>
        <v>5197411.16</v>
      </c>
      <c r="E39" s="150">
        <f>SUM(E7:E37)</f>
        <v>5197411.16</v>
      </c>
      <c r="F39" s="150">
        <f>SUM(F7:F37)</f>
        <v>0</v>
      </c>
      <c r="G39" s="151">
        <f>SUM(G7:G37)</f>
        <v>0</v>
      </c>
      <c r="H39" s="152">
        <f>SUM(H7:H37)</f>
        <v>0</v>
      </c>
    </row>
    <row r="40" ht="20.25" customHeight="1" spans="1:8">
      <c r="A40" s="153"/>
      <c r="B40" s="154"/>
      <c r="C40" s="155"/>
      <c r="D40" s="155"/>
      <c r="E40" s="155"/>
      <c r="F40" s="155"/>
      <c r="G40" s="155"/>
      <c r="H40" s="105"/>
    </row>
  </sheetData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7"/>
  <sheetViews>
    <sheetView showGridLines="0" showZeros="0" workbookViewId="0">
      <selection activeCell="A1" sqref="A1"/>
    </sheetView>
  </sheetViews>
  <sheetFormatPr defaultColWidth="9.375" defaultRowHeight="10.8"/>
  <cols>
    <col min="1" max="1" width="4.875" customWidth="1"/>
    <col min="2" max="2" width="8.625" customWidth="1"/>
    <col min="3" max="3" width="9.125" customWidth="1"/>
    <col min="4" max="4" width="38" customWidth="1"/>
    <col min="5" max="5" width="13.125" customWidth="1"/>
    <col min="6" max="6" width="14.5" customWidth="1"/>
    <col min="7" max="7" width="15" customWidth="1"/>
    <col min="8" max="8" width="13.125" customWidth="1"/>
    <col min="9" max="15" width="11.125" customWidth="1"/>
    <col min="16" max="23" width="9.5" customWidth="1"/>
    <col min="24" max="35" width="9.875" customWidth="1"/>
  </cols>
  <sheetData>
    <row r="1" ht="20.1" customHeight="1" spans="1:3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2" t="s">
        <v>156</v>
      </c>
    </row>
    <row r="2" s="98" customFormat="1" ht="20.1" customHeight="1" spans="1:35">
      <c r="A2" s="23" t="s">
        <v>157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ht="20.1" customHeight="1" spans="1:35">
      <c r="A3" s="24" t="s">
        <v>5</v>
      </c>
      <c r="B3" s="25"/>
      <c r="C3" s="25"/>
      <c r="D3" s="25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22" t="s">
        <v>6</v>
      </c>
    </row>
    <row r="4" ht="20.1" customHeight="1" spans="1:35">
      <c r="A4" s="28" t="s">
        <v>59</v>
      </c>
      <c r="B4" s="29"/>
      <c r="C4" s="99"/>
      <c r="D4" s="30"/>
      <c r="E4" s="100" t="s">
        <v>158</v>
      </c>
      <c r="F4" s="101" t="s">
        <v>159</v>
      </c>
      <c r="G4" s="102"/>
      <c r="H4" s="102"/>
      <c r="I4" s="102"/>
      <c r="J4" s="102"/>
      <c r="K4" s="102"/>
      <c r="L4" s="102"/>
      <c r="M4" s="102"/>
      <c r="N4" s="102"/>
      <c r="O4" s="104"/>
      <c r="P4" s="101" t="s">
        <v>160</v>
      </c>
      <c r="Q4" s="102"/>
      <c r="R4" s="102"/>
      <c r="S4" s="102"/>
      <c r="T4" s="102"/>
      <c r="U4" s="102"/>
      <c r="V4" s="102"/>
      <c r="W4" s="102"/>
      <c r="X4" s="102"/>
      <c r="Y4" s="104"/>
      <c r="Z4" s="101" t="s">
        <v>161</v>
      </c>
      <c r="AA4" s="102"/>
      <c r="AB4" s="102"/>
      <c r="AC4" s="102"/>
      <c r="AD4" s="102"/>
      <c r="AE4" s="102"/>
      <c r="AF4" s="102"/>
      <c r="AG4" s="102"/>
      <c r="AH4" s="102"/>
      <c r="AI4" s="104"/>
    </row>
    <row r="5" ht="21" customHeight="1" spans="1:35">
      <c r="A5" s="28" t="s">
        <v>68</v>
      </c>
      <c r="B5" s="29"/>
      <c r="C5" s="87" t="s">
        <v>69</v>
      </c>
      <c r="D5" s="78" t="s">
        <v>70</v>
      </c>
      <c r="E5" s="52"/>
      <c r="F5" s="87" t="s">
        <v>60</v>
      </c>
      <c r="G5" s="87" t="s">
        <v>162</v>
      </c>
      <c r="H5" s="87"/>
      <c r="I5" s="87"/>
      <c r="J5" s="87" t="s">
        <v>163</v>
      </c>
      <c r="K5" s="87"/>
      <c r="L5" s="87"/>
      <c r="M5" s="87" t="s">
        <v>164</v>
      </c>
      <c r="N5" s="87"/>
      <c r="O5" s="87"/>
      <c r="P5" s="87" t="s">
        <v>60</v>
      </c>
      <c r="Q5" s="87" t="s">
        <v>162</v>
      </c>
      <c r="R5" s="87"/>
      <c r="S5" s="87"/>
      <c r="T5" s="87" t="s">
        <v>163</v>
      </c>
      <c r="U5" s="87"/>
      <c r="V5" s="87"/>
      <c r="W5" s="87" t="s">
        <v>164</v>
      </c>
      <c r="X5" s="87"/>
      <c r="Y5" s="87"/>
      <c r="Z5" s="87" t="s">
        <v>60</v>
      </c>
      <c r="AA5" s="87" t="s">
        <v>162</v>
      </c>
      <c r="AB5" s="87"/>
      <c r="AC5" s="87"/>
      <c r="AD5" s="87" t="s">
        <v>163</v>
      </c>
      <c r="AE5" s="87"/>
      <c r="AF5" s="87"/>
      <c r="AG5" s="87" t="s">
        <v>164</v>
      </c>
      <c r="AH5" s="87"/>
      <c r="AI5" s="87"/>
    </row>
    <row r="6" ht="30.75" customHeight="1" spans="1:35">
      <c r="A6" s="37" t="s">
        <v>81</v>
      </c>
      <c r="B6" s="103" t="s">
        <v>82</v>
      </c>
      <c r="C6" s="87"/>
      <c r="D6" s="81"/>
      <c r="E6" s="40"/>
      <c r="F6" s="87"/>
      <c r="G6" s="87" t="s">
        <v>76</v>
      </c>
      <c r="H6" s="87" t="s">
        <v>107</v>
      </c>
      <c r="I6" s="87" t="s">
        <v>108</v>
      </c>
      <c r="J6" s="87" t="s">
        <v>76</v>
      </c>
      <c r="K6" s="87" t="s">
        <v>107</v>
      </c>
      <c r="L6" s="87" t="s">
        <v>108</v>
      </c>
      <c r="M6" s="87" t="s">
        <v>76</v>
      </c>
      <c r="N6" s="87" t="s">
        <v>107</v>
      </c>
      <c r="O6" s="87" t="s">
        <v>108</v>
      </c>
      <c r="P6" s="87"/>
      <c r="Q6" s="87" t="s">
        <v>76</v>
      </c>
      <c r="R6" s="87" t="s">
        <v>107</v>
      </c>
      <c r="S6" s="87" t="s">
        <v>108</v>
      </c>
      <c r="T6" s="87" t="s">
        <v>76</v>
      </c>
      <c r="U6" s="87" t="s">
        <v>107</v>
      </c>
      <c r="V6" s="87" t="s">
        <v>108</v>
      </c>
      <c r="W6" s="87" t="s">
        <v>76</v>
      </c>
      <c r="X6" s="87" t="s">
        <v>107</v>
      </c>
      <c r="Y6" s="87" t="s">
        <v>108</v>
      </c>
      <c r="Z6" s="87"/>
      <c r="AA6" s="87" t="s">
        <v>76</v>
      </c>
      <c r="AB6" s="87" t="s">
        <v>107</v>
      </c>
      <c r="AC6" s="87" t="s">
        <v>108</v>
      </c>
      <c r="AD6" s="87" t="s">
        <v>76</v>
      </c>
      <c r="AE6" s="87" t="s">
        <v>107</v>
      </c>
      <c r="AF6" s="87" t="s">
        <v>108</v>
      </c>
      <c r="AG6" s="87" t="s">
        <v>76</v>
      </c>
      <c r="AH6" s="87" t="s">
        <v>107</v>
      </c>
      <c r="AI6" s="87" t="s">
        <v>108</v>
      </c>
    </row>
    <row r="7" ht="20.1" customHeight="1" spans="1:35">
      <c r="A7" s="91" t="s">
        <v>84</v>
      </c>
      <c r="B7" s="91" t="s">
        <v>84</v>
      </c>
      <c r="C7" s="91" t="s">
        <v>84</v>
      </c>
      <c r="D7" s="91" t="s">
        <v>60</v>
      </c>
      <c r="E7" s="75">
        <f t="shared" ref="E7:E27" si="0">SUM(F7,P7,Z7)</f>
        <v>5197411.16</v>
      </c>
      <c r="F7" s="75">
        <f t="shared" ref="F7:F27" si="1">SUM(G7,J7,M7)</f>
        <v>5197411.16</v>
      </c>
      <c r="G7" s="75">
        <f t="shared" ref="G7:G27" si="2">SUM(H7,I7)</f>
        <v>5197411.16</v>
      </c>
      <c r="H7" s="75">
        <v>5177411.16</v>
      </c>
      <c r="I7" s="75">
        <v>20000</v>
      </c>
      <c r="J7" s="75">
        <f t="shared" ref="J7:J27" si="3">SUM(K7,L7)</f>
        <v>0</v>
      </c>
      <c r="K7" s="75">
        <v>0</v>
      </c>
      <c r="L7" s="75">
        <v>0</v>
      </c>
      <c r="M7" s="75">
        <f t="shared" ref="M7:M27" si="4">SUM(N7,O7)</f>
        <v>0</v>
      </c>
      <c r="N7" s="75">
        <v>0</v>
      </c>
      <c r="O7" s="75">
        <v>0</v>
      </c>
      <c r="P7" s="75">
        <f t="shared" ref="P7:P27" si="5">SUM(Q7,T7,W7)</f>
        <v>0</v>
      </c>
      <c r="Q7" s="75">
        <f t="shared" ref="Q7:Q27" si="6">SUM(R7,S7)</f>
        <v>0</v>
      </c>
      <c r="R7" s="75">
        <v>0</v>
      </c>
      <c r="S7" s="75">
        <v>0</v>
      </c>
      <c r="T7" s="75">
        <f t="shared" ref="T7:T27" si="7">SUM(U7,V7)</f>
        <v>0</v>
      </c>
      <c r="U7" s="75">
        <v>0</v>
      </c>
      <c r="V7" s="75">
        <v>0</v>
      </c>
      <c r="W7" s="75">
        <f t="shared" ref="W7:W27" si="8">SUM(X7,Y7)</f>
        <v>0</v>
      </c>
      <c r="X7" s="75" t="s">
        <v>84</v>
      </c>
      <c r="Y7" s="75"/>
      <c r="Z7" s="75">
        <f t="shared" ref="Z7:Z27" si="9">SUM(AA7,AD7,AG7)</f>
        <v>0</v>
      </c>
      <c r="AA7" s="75">
        <f t="shared" ref="AA7:AA27" si="10">SUM(AB7,AC7)</f>
        <v>0</v>
      </c>
      <c r="AB7" s="75">
        <v>0</v>
      </c>
      <c r="AC7" s="75">
        <v>0</v>
      </c>
      <c r="AD7" s="75">
        <f t="shared" ref="AD7:AD27" si="11">SUM(AE7,AF7)</f>
        <v>0</v>
      </c>
      <c r="AE7" s="75">
        <v>0</v>
      </c>
      <c r="AF7" s="75">
        <v>0</v>
      </c>
      <c r="AG7" s="75">
        <f t="shared" ref="AG7:AG27" si="12">SUM(AH7,AI7)</f>
        <v>0</v>
      </c>
      <c r="AH7" s="75">
        <v>0</v>
      </c>
      <c r="AI7" s="75">
        <v>0</v>
      </c>
    </row>
    <row r="8" ht="20.1" customHeight="1" spans="1:35">
      <c r="A8" s="91" t="s">
        <v>84</v>
      </c>
      <c r="B8" s="91" t="s">
        <v>84</v>
      </c>
      <c r="C8" s="91" t="s">
        <v>84</v>
      </c>
      <c r="D8" s="91" t="s">
        <v>0</v>
      </c>
      <c r="E8" s="75">
        <f t="shared" si="0"/>
        <v>5197411.16</v>
      </c>
      <c r="F8" s="75">
        <f t="shared" si="1"/>
        <v>5197411.16</v>
      </c>
      <c r="G8" s="75">
        <f t="shared" si="2"/>
        <v>5197411.16</v>
      </c>
      <c r="H8" s="75">
        <v>5177411.16</v>
      </c>
      <c r="I8" s="75">
        <v>20000</v>
      </c>
      <c r="J8" s="75">
        <f t="shared" si="3"/>
        <v>0</v>
      </c>
      <c r="K8" s="75">
        <v>0</v>
      </c>
      <c r="L8" s="75">
        <v>0</v>
      </c>
      <c r="M8" s="75">
        <f t="shared" si="4"/>
        <v>0</v>
      </c>
      <c r="N8" s="75">
        <v>0</v>
      </c>
      <c r="O8" s="75">
        <v>0</v>
      </c>
      <c r="P8" s="75">
        <f t="shared" si="5"/>
        <v>0</v>
      </c>
      <c r="Q8" s="75">
        <f t="shared" si="6"/>
        <v>0</v>
      </c>
      <c r="R8" s="75">
        <v>0</v>
      </c>
      <c r="S8" s="75">
        <v>0</v>
      </c>
      <c r="T8" s="75">
        <f t="shared" si="7"/>
        <v>0</v>
      </c>
      <c r="U8" s="75">
        <v>0</v>
      </c>
      <c r="V8" s="75">
        <v>0</v>
      </c>
      <c r="W8" s="75">
        <f t="shared" si="8"/>
        <v>0</v>
      </c>
      <c r="X8" s="75" t="s">
        <v>84</v>
      </c>
      <c r="Y8" s="75"/>
      <c r="Z8" s="75">
        <f t="shared" si="9"/>
        <v>0</v>
      </c>
      <c r="AA8" s="75">
        <f t="shared" si="10"/>
        <v>0</v>
      </c>
      <c r="AB8" s="75">
        <v>0</v>
      </c>
      <c r="AC8" s="75">
        <v>0</v>
      </c>
      <c r="AD8" s="75">
        <f t="shared" si="11"/>
        <v>0</v>
      </c>
      <c r="AE8" s="75">
        <v>0</v>
      </c>
      <c r="AF8" s="75">
        <v>0</v>
      </c>
      <c r="AG8" s="75">
        <f t="shared" si="12"/>
        <v>0</v>
      </c>
      <c r="AH8" s="75">
        <v>0</v>
      </c>
      <c r="AI8" s="75">
        <v>0</v>
      </c>
    </row>
    <row r="9" ht="20.1" customHeight="1" spans="1:35">
      <c r="A9" s="91" t="s">
        <v>84</v>
      </c>
      <c r="B9" s="91" t="s">
        <v>84</v>
      </c>
      <c r="C9" s="91" t="s">
        <v>85</v>
      </c>
      <c r="D9" s="91" t="s">
        <v>86</v>
      </c>
      <c r="E9" s="75">
        <f t="shared" si="0"/>
        <v>5197411.16</v>
      </c>
      <c r="F9" s="75">
        <f t="shared" si="1"/>
        <v>5197411.16</v>
      </c>
      <c r="G9" s="75">
        <f t="shared" si="2"/>
        <v>5197411.16</v>
      </c>
      <c r="H9" s="75">
        <v>5177411.16</v>
      </c>
      <c r="I9" s="75">
        <v>20000</v>
      </c>
      <c r="J9" s="75">
        <f t="shared" si="3"/>
        <v>0</v>
      </c>
      <c r="K9" s="75">
        <v>0</v>
      </c>
      <c r="L9" s="75">
        <v>0</v>
      </c>
      <c r="M9" s="75">
        <f t="shared" si="4"/>
        <v>0</v>
      </c>
      <c r="N9" s="75">
        <v>0</v>
      </c>
      <c r="O9" s="75">
        <v>0</v>
      </c>
      <c r="P9" s="75">
        <f t="shared" si="5"/>
        <v>0</v>
      </c>
      <c r="Q9" s="75">
        <f t="shared" si="6"/>
        <v>0</v>
      </c>
      <c r="R9" s="75">
        <v>0</v>
      </c>
      <c r="S9" s="75">
        <v>0</v>
      </c>
      <c r="T9" s="75">
        <f t="shared" si="7"/>
        <v>0</v>
      </c>
      <c r="U9" s="75">
        <v>0</v>
      </c>
      <c r="V9" s="75">
        <v>0</v>
      </c>
      <c r="W9" s="75">
        <f t="shared" si="8"/>
        <v>0</v>
      </c>
      <c r="X9" s="75" t="s">
        <v>84</v>
      </c>
      <c r="Y9" s="75"/>
      <c r="Z9" s="75">
        <f t="shared" si="9"/>
        <v>0</v>
      </c>
      <c r="AA9" s="75">
        <f t="shared" si="10"/>
        <v>0</v>
      </c>
      <c r="AB9" s="75">
        <v>0</v>
      </c>
      <c r="AC9" s="75">
        <v>0</v>
      </c>
      <c r="AD9" s="75">
        <f t="shared" si="11"/>
        <v>0</v>
      </c>
      <c r="AE9" s="75">
        <v>0</v>
      </c>
      <c r="AF9" s="75">
        <v>0</v>
      </c>
      <c r="AG9" s="75">
        <f t="shared" si="12"/>
        <v>0</v>
      </c>
      <c r="AH9" s="75">
        <v>0</v>
      </c>
      <c r="AI9" s="75">
        <v>0</v>
      </c>
    </row>
    <row r="10" ht="20.1" customHeight="1" spans="1:35">
      <c r="A10" s="91" t="s">
        <v>165</v>
      </c>
      <c r="B10" s="91" t="s">
        <v>84</v>
      </c>
      <c r="C10" s="91" t="s">
        <v>84</v>
      </c>
      <c r="D10" s="91" t="s">
        <v>166</v>
      </c>
      <c r="E10" s="75">
        <f t="shared" si="0"/>
        <v>2176854.36</v>
      </c>
      <c r="F10" s="75">
        <f t="shared" si="1"/>
        <v>2176854.36</v>
      </c>
      <c r="G10" s="75">
        <f t="shared" si="2"/>
        <v>2176854.36</v>
      </c>
      <c r="H10" s="75">
        <v>2176854.36</v>
      </c>
      <c r="I10" s="75">
        <v>0</v>
      </c>
      <c r="J10" s="75">
        <f t="shared" si="3"/>
        <v>0</v>
      </c>
      <c r="K10" s="75">
        <v>0</v>
      </c>
      <c r="L10" s="75">
        <v>0</v>
      </c>
      <c r="M10" s="75">
        <f t="shared" si="4"/>
        <v>0</v>
      </c>
      <c r="N10" s="75">
        <v>0</v>
      </c>
      <c r="O10" s="75">
        <v>0</v>
      </c>
      <c r="P10" s="75">
        <f t="shared" si="5"/>
        <v>0</v>
      </c>
      <c r="Q10" s="75">
        <f t="shared" si="6"/>
        <v>0</v>
      </c>
      <c r="R10" s="75">
        <v>0</v>
      </c>
      <c r="S10" s="75">
        <v>0</v>
      </c>
      <c r="T10" s="75">
        <f t="shared" si="7"/>
        <v>0</v>
      </c>
      <c r="U10" s="75">
        <v>0</v>
      </c>
      <c r="V10" s="75">
        <v>0</v>
      </c>
      <c r="W10" s="75">
        <f t="shared" si="8"/>
        <v>0</v>
      </c>
      <c r="X10" s="75" t="s">
        <v>84</v>
      </c>
      <c r="Y10" s="75"/>
      <c r="Z10" s="75">
        <f t="shared" si="9"/>
        <v>0</v>
      </c>
      <c r="AA10" s="75">
        <f t="shared" si="10"/>
        <v>0</v>
      </c>
      <c r="AB10" s="75">
        <v>0</v>
      </c>
      <c r="AC10" s="75">
        <v>0</v>
      </c>
      <c r="AD10" s="75">
        <f t="shared" si="11"/>
        <v>0</v>
      </c>
      <c r="AE10" s="75">
        <v>0</v>
      </c>
      <c r="AF10" s="75">
        <v>0</v>
      </c>
      <c r="AG10" s="75">
        <f t="shared" si="12"/>
        <v>0</v>
      </c>
      <c r="AH10" s="75">
        <v>0</v>
      </c>
      <c r="AI10" s="75">
        <v>0</v>
      </c>
    </row>
    <row r="11" ht="20.1" customHeight="1" spans="1:35">
      <c r="A11" s="91" t="s">
        <v>167</v>
      </c>
      <c r="B11" s="91" t="s">
        <v>89</v>
      </c>
      <c r="C11" s="91" t="s">
        <v>90</v>
      </c>
      <c r="D11" s="91" t="s">
        <v>168</v>
      </c>
      <c r="E11" s="75">
        <f t="shared" si="0"/>
        <v>1126956</v>
      </c>
      <c r="F11" s="75">
        <f t="shared" si="1"/>
        <v>1126956</v>
      </c>
      <c r="G11" s="75">
        <f t="shared" si="2"/>
        <v>1126956</v>
      </c>
      <c r="H11" s="75">
        <v>1126956</v>
      </c>
      <c r="I11" s="75">
        <v>0</v>
      </c>
      <c r="J11" s="75">
        <f t="shared" si="3"/>
        <v>0</v>
      </c>
      <c r="K11" s="75">
        <v>0</v>
      </c>
      <c r="L11" s="75">
        <v>0</v>
      </c>
      <c r="M11" s="75">
        <f t="shared" si="4"/>
        <v>0</v>
      </c>
      <c r="N11" s="75">
        <v>0</v>
      </c>
      <c r="O11" s="75">
        <v>0</v>
      </c>
      <c r="P11" s="75">
        <f t="shared" si="5"/>
        <v>0</v>
      </c>
      <c r="Q11" s="75">
        <f t="shared" si="6"/>
        <v>0</v>
      </c>
      <c r="R11" s="75">
        <v>0</v>
      </c>
      <c r="S11" s="75">
        <v>0</v>
      </c>
      <c r="T11" s="75">
        <f t="shared" si="7"/>
        <v>0</v>
      </c>
      <c r="U11" s="75">
        <v>0</v>
      </c>
      <c r="V11" s="75">
        <v>0</v>
      </c>
      <c r="W11" s="75">
        <f t="shared" si="8"/>
        <v>0</v>
      </c>
      <c r="X11" s="75" t="s">
        <v>84</v>
      </c>
      <c r="Y11" s="75"/>
      <c r="Z11" s="75">
        <f t="shared" si="9"/>
        <v>0</v>
      </c>
      <c r="AA11" s="75">
        <f t="shared" si="10"/>
        <v>0</v>
      </c>
      <c r="AB11" s="75">
        <v>0</v>
      </c>
      <c r="AC11" s="75">
        <v>0</v>
      </c>
      <c r="AD11" s="75">
        <f t="shared" si="11"/>
        <v>0</v>
      </c>
      <c r="AE11" s="75">
        <v>0</v>
      </c>
      <c r="AF11" s="75">
        <v>0</v>
      </c>
      <c r="AG11" s="75">
        <f t="shared" si="12"/>
        <v>0</v>
      </c>
      <c r="AH11" s="75">
        <v>0</v>
      </c>
      <c r="AI11" s="75">
        <v>0</v>
      </c>
    </row>
    <row r="12" ht="20.1" customHeight="1" spans="1:35">
      <c r="A12" s="91" t="s">
        <v>167</v>
      </c>
      <c r="B12" s="91" t="s">
        <v>101</v>
      </c>
      <c r="C12" s="91" t="s">
        <v>90</v>
      </c>
      <c r="D12" s="91" t="s">
        <v>169</v>
      </c>
      <c r="E12" s="75">
        <f t="shared" si="0"/>
        <v>299680.6</v>
      </c>
      <c r="F12" s="75">
        <f t="shared" si="1"/>
        <v>299680.6</v>
      </c>
      <c r="G12" s="75">
        <f t="shared" si="2"/>
        <v>299680.6</v>
      </c>
      <c r="H12" s="75">
        <v>299680.6</v>
      </c>
      <c r="I12" s="75">
        <v>0</v>
      </c>
      <c r="J12" s="75">
        <f t="shared" si="3"/>
        <v>0</v>
      </c>
      <c r="K12" s="75">
        <v>0</v>
      </c>
      <c r="L12" s="75">
        <v>0</v>
      </c>
      <c r="M12" s="75">
        <f t="shared" si="4"/>
        <v>0</v>
      </c>
      <c r="N12" s="75">
        <v>0</v>
      </c>
      <c r="O12" s="75">
        <v>0</v>
      </c>
      <c r="P12" s="75">
        <f t="shared" si="5"/>
        <v>0</v>
      </c>
      <c r="Q12" s="75">
        <f t="shared" si="6"/>
        <v>0</v>
      </c>
      <c r="R12" s="75">
        <v>0</v>
      </c>
      <c r="S12" s="75">
        <v>0</v>
      </c>
      <c r="T12" s="75">
        <f t="shared" si="7"/>
        <v>0</v>
      </c>
      <c r="U12" s="75">
        <v>0</v>
      </c>
      <c r="V12" s="75">
        <v>0</v>
      </c>
      <c r="W12" s="75">
        <f t="shared" si="8"/>
        <v>0</v>
      </c>
      <c r="X12" s="75" t="s">
        <v>84</v>
      </c>
      <c r="Y12" s="75"/>
      <c r="Z12" s="75">
        <f t="shared" si="9"/>
        <v>0</v>
      </c>
      <c r="AA12" s="75">
        <f t="shared" si="10"/>
        <v>0</v>
      </c>
      <c r="AB12" s="75">
        <v>0</v>
      </c>
      <c r="AC12" s="75">
        <v>0</v>
      </c>
      <c r="AD12" s="75">
        <f t="shared" si="11"/>
        <v>0</v>
      </c>
      <c r="AE12" s="75">
        <v>0</v>
      </c>
      <c r="AF12" s="75">
        <v>0</v>
      </c>
      <c r="AG12" s="75">
        <f t="shared" si="12"/>
        <v>0</v>
      </c>
      <c r="AH12" s="75">
        <v>0</v>
      </c>
      <c r="AI12" s="75">
        <v>0</v>
      </c>
    </row>
    <row r="13" ht="20.1" customHeight="1" spans="1:35">
      <c r="A13" s="91" t="s">
        <v>167</v>
      </c>
      <c r="B13" s="91" t="s">
        <v>170</v>
      </c>
      <c r="C13" s="91" t="s">
        <v>90</v>
      </c>
      <c r="D13" s="91" t="s">
        <v>171</v>
      </c>
      <c r="E13" s="75">
        <f t="shared" si="0"/>
        <v>202925.76</v>
      </c>
      <c r="F13" s="75">
        <f t="shared" si="1"/>
        <v>202925.76</v>
      </c>
      <c r="G13" s="75">
        <f t="shared" si="2"/>
        <v>202925.76</v>
      </c>
      <c r="H13" s="75">
        <v>202925.76</v>
      </c>
      <c r="I13" s="75">
        <v>0</v>
      </c>
      <c r="J13" s="75">
        <f t="shared" si="3"/>
        <v>0</v>
      </c>
      <c r="K13" s="75">
        <v>0</v>
      </c>
      <c r="L13" s="75">
        <v>0</v>
      </c>
      <c r="M13" s="75">
        <f t="shared" si="4"/>
        <v>0</v>
      </c>
      <c r="N13" s="75">
        <v>0</v>
      </c>
      <c r="O13" s="75">
        <v>0</v>
      </c>
      <c r="P13" s="75">
        <f t="shared" si="5"/>
        <v>0</v>
      </c>
      <c r="Q13" s="75">
        <f t="shared" si="6"/>
        <v>0</v>
      </c>
      <c r="R13" s="75">
        <v>0</v>
      </c>
      <c r="S13" s="75">
        <v>0</v>
      </c>
      <c r="T13" s="75">
        <f t="shared" si="7"/>
        <v>0</v>
      </c>
      <c r="U13" s="75">
        <v>0</v>
      </c>
      <c r="V13" s="75">
        <v>0</v>
      </c>
      <c r="W13" s="75">
        <f t="shared" si="8"/>
        <v>0</v>
      </c>
      <c r="X13" s="75" t="s">
        <v>84</v>
      </c>
      <c r="Y13" s="75"/>
      <c r="Z13" s="75">
        <f t="shared" si="9"/>
        <v>0</v>
      </c>
      <c r="AA13" s="75">
        <f t="shared" si="10"/>
        <v>0</v>
      </c>
      <c r="AB13" s="75">
        <v>0</v>
      </c>
      <c r="AC13" s="75">
        <v>0</v>
      </c>
      <c r="AD13" s="75">
        <f t="shared" si="11"/>
        <v>0</v>
      </c>
      <c r="AE13" s="75">
        <v>0</v>
      </c>
      <c r="AF13" s="75">
        <v>0</v>
      </c>
      <c r="AG13" s="75">
        <f t="shared" si="12"/>
        <v>0</v>
      </c>
      <c r="AH13" s="75">
        <v>0</v>
      </c>
      <c r="AI13" s="75">
        <v>0</v>
      </c>
    </row>
    <row r="14" ht="20.1" customHeight="1" spans="1:35">
      <c r="A14" s="91" t="s">
        <v>167</v>
      </c>
      <c r="B14" s="91" t="s">
        <v>92</v>
      </c>
      <c r="C14" s="91" t="s">
        <v>90</v>
      </c>
      <c r="D14" s="91" t="s">
        <v>172</v>
      </c>
      <c r="E14" s="75">
        <f t="shared" si="0"/>
        <v>547292</v>
      </c>
      <c r="F14" s="75">
        <f t="shared" si="1"/>
        <v>547292</v>
      </c>
      <c r="G14" s="75">
        <f t="shared" si="2"/>
        <v>547292</v>
      </c>
      <c r="H14" s="75">
        <v>547292</v>
      </c>
      <c r="I14" s="75">
        <v>0</v>
      </c>
      <c r="J14" s="75">
        <f t="shared" si="3"/>
        <v>0</v>
      </c>
      <c r="K14" s="75">
        <v>0</v>
      </c>
      <c r="L14" s="75">
        <v>0</v>
      </c>
      <c r="M14" s="75">
        <f t="shared" si="4"/>
        <v>0</v>
      </c>
      <c r="N14" s="75">
        <v>0</v>
      </c>
      <c r="O14" s="75">
        <v>0</v>
      </c>
      <c r="P14" s="75">
        <f t="shared" si="5"/>
        <v>0</v>
      </c>
      <c r="Q14" s="75">
        <f t="shared" si="6"/>
        <v>0</v>
      </c>
      <c r="R14" s="75">
        <v>0</v>
      </c>
      <c r="S14" s="75">
        <v>0</v>
      </c>
      <c r="T14" s="75">
        <f t="shared" si="7"/>
        <v>0</v>
      </c>
      <c r="U14" s="75">
        <v>0</v>
      </c>
      <c r="V14" s="75">
        <v>0</v>
      </c>
      <c r="W14" s="75">
        <f t="shared" si="8"/>
        <v>0</v>
      </c>
      <c r="X14" s="75" t="s">
        <v>84</v>
      </c>
      <c r="Y14" s="75"/>
      <c r="Z14" s="75">
        <f t="shared" si="9"/>
        <v>0</v>
      </c>
      <c r="AA14" s="75">
        <f t="shared" si="10"/>
        <v>0</v>
      </c>
      <c r="AB14" s="75">
        <v>0</v>
      </c>
      <c r="AC14" s="75">
        <v>0</v>
      </c>
      <c r="AD14" s="75">
        <f t="shared" si="11"/>
        <v>0</v>
      </c>
      <c r="AE14" s="75">
        <v>0</v>
      </c>
      <c r="AF14" s="75">
        <v>0</v>
      </c>
      <c r="AG14" s="75">
        <f t="shared" si="12"/>
        <v>0</v>
      </c>
      <c r="AH14" s="75">
        <v>0</v>
      </c>
      <c r="AI14" s="75">
        <v>0</v>
      </c>
    </row>
    <row r="15" ht="20.1" customHeight="1" spans="1:35">
      <c r="A15" s="91" t="s">
        <v>173</v>
      </c>
      <c r="B15" s="91" t="s">
        <v>84</v>
      </c>
      <c r="C15" s="91" t="s">
        <v>84</v>
      </c>
      <c r="D15" s="91" t="s">
        <v>174</v>
      </c>
      <c r="E15" s="75">
        <f t="shared" si="0"/>
        <v>2384160</v>
      </c>
      <c r="F15" s="75">
        <f t="shared" si="1"/>
        <v>2384160</v>
      </c>
      <c r="G15" s="75">
        <f t="shared" si="2"/>
        <v>2384160</v>
      </c>
      <c r="H15" s="75">
        <v>2364160</v>
      </c>
      <c r="I15" s="75">
        <v>20000</v>
      </c>
      <c r="J15" s="75">
        <f t="shared" si="3"/>
        <v>0</v>
      </c>
      <c r="K15" s="75">
        <v>0</v>
      </c>
      <c r="L15" s="75">
        <v>0</v>
      </c>
      <c r="M15" s="75">
        <f t="shared" si="4"/>
        <v>0</v>
      </c>
      <c r="N15" s="75">
        <v>0</v>
      </c>
      <c r="O15" s="75">
        <v>0</v>
      </c>
      <c r="P15" s="75">
        <f t="shared" si="5"/>
        <v>0</v>
      </c>
      <c r="Q15" s="75">
        <f t="shared" si="6"/>
        <v>0</v>
      </c>
      <c r="R15" s="75">
        <v>0</v>
      </c>
      <c r="S15" s="75">
        <v>0</v>
      </c>
      <c r="T15" s="75">
        <f t="shared" si="7"/>
        <v>0</v>
      </c>
      <c r="U15" s="75">
        <v>0</v>
      </c>
      <c r="V15" s="75">
        <v>0</v>
      </c>
      <c r="W15" s="75">
        <f t="shared" si="8"/>
        <v>0</v>
      </c>
      <c r="X15" s="75" t="s">
        <v>84</v>
      </c>
      <c r="Y15" s="75"/>
      <c r="Z15" s="75">
        <f t="shared" si="9"/>
        <v>0</v>
      </c>
      <c r="AA15" s="75">
        <f t="shared" si="10"/>
        <v>0</v>
      </c>
      <c r="AB15" s="75">
        <v>0</v>
      </c>
      <c r="AC15" s="75">
        <v>0</v>
      </c>
      <c r="AD15" s="75">
        <f t="shared" si="11"/>
        <v>0</v>
      </c>
      <c r="AE15" s="75">
        <v>0</v>
      </c>
      <c r="AF15" s="75">
        <v>0</v>
      </c>
      <c r="AG15" s="75">
        <f t="shared" si="12"/>
        <v>0</v>
      </c>
      <c r="AH15" s="75">
        <v>0</v>
      </c>
      <c r="AI15" s="75">
        <v>0</v>
      </c>
    </row>
    <row r="16" ht="20.1" customHeight="1" spans="1:35">
      <c r="A16" s="91" t="s">
        <v>175</v>
      </c>
      <c r="B16" s="91" t="s">
        <v>89</v>
      </c>
      <c r="C16" s="91" t="s">
        <v>90</v>
      </c>
      <c r="D16" s="91" t="s">
        <v>176</v>
      </c>
      <c r="E16" s="75">
        <f t="shared" si="0"/>
        <v>1792160</v>
      </c>
      <c r="F16" s="75">
        <f t="shared" si="1"/>
        <v>1792160</v>
      </c>
      <c r="G16" s="75">
        <f t="shared" si="2"/>
        <v>1792160</v>
      </c>
      <c r="H16" s="75">
        <v>1777160</v>
      </c>
      <c r="I16" s="75">
        <v>15000</v>
      </c>
      <c r="J16" s="75">
        <f t="shared" si="3"/>
        <v>0</v>
      </c>
      <c r="K16" s="75">
        <v>0</v>
      </c>
      <c r="L16" s="75">
        <v>0</v>
      </c>
      <c r="M16" s="75">
        <f t="shared" si="4"/>
        <v>0</v>
      </c>
      <c r="N16" s="75">
        <v>0</v>
      </c>
      <c r="O16" s="75">
        <v>0</v>
      </c>
      <c r="P16" s="75">
        <f t="shared" si="5"/>
        <v>0</v>
      </c>
      <c r="Q16" s="75">
        <f t="shared" si="6"/>
        <v>0</v>
      </c>
      <c r="R16" s="75">
        <v>0</v>
      </c>
      <c r="S16" s="75">
        <v>0</v>
      </c>
      <c r="T16" s="75">
        <f t="shared" si="7"/>
        <v>0</v>
      </c>
      <c r="U16" s="75">
        <v>0</v>
      </c>
      <c r="V16" s="75">
        <v>0</v>
      </c>
      <c r="W16" s="75">
        <f t="shared" si="8"/>
        <v>0</v>
      </c>
      <c r="X16" s="75" t="s">
        <v>84</v>
      </c>
      <c r="Y16" s="75"/>
      <c r="Z16" s="75">
        <f t="shared" si="9"/>
        <v>0</v>
      </c>
      <c r="AA16" s="75">
        <f t="shared" si="10"/>
        <v>0</v>
      </c>
      <c r="AB16" s="75">
        <v>0</v>
      </c>
      <c r="AC16" s="75">
        <v>0</v>
      </c>
      <c r="AD16" s="75">
        <f t="shared" si="11"/>
        <v>0</v>
      </c>
      <c r="AE16" s="75">
        <v>0</v>
      </c>
      <c r="AF16" s="75">
        <v>0</v>
      </c>
      <c r="AG16" s="75">
        <f t="shared" si="12"/>
        <v>0</v>
      </c>
      <c r="AH16" s="75">
        <v>0</v>
      </c>
      <c r="AI16" s="75">
        <v>0</v>
      </c>
    </row>
    <row r="17" ht="20.1" customHeight="1" spans="1:35">
      <c r="A17" s="91" t="s">
        <v>175</v>
      </c>
      <c r="B17" s="91" t="s">
        <v>101</v>
      </c>
      <c r="C17" s="91" t="s">
        <v>90</v>
      </c>
      <c r="D17" s="91" t="s">
        <v>177</v>
      </c>
      <c r="E17" s="75">
        <f t="shared" si="0"/>
        <v>128000</v>
      </c>
      <c r="F17" s="75">
        <f t="shared" si="1"/>
        <v>128000</v>
      </c>
      <c r="G17" s="75">
        <f t="shared" si="2"/>
        <v>128000</v>
      </c>
      <c r="H17" s="75">
        <v>128000</v>
      </c>
      <c r="I17" s="75">
        <v>0</v>
      </c>
      <c r="J17" s="75">
        <f t="shared" si="3"/>
        <v>0</v>
      </c>
      <c r="K17" s="75">
        <v>0</v>
      </c>
      <c r="L17" s="75">
        <v>0</v>
      </c>
      <c r="M17" s="75">
        <f t="shared" si="4"/>
        <v>0</v>
      </c>
      <c r="N17" s="75">
        <v>0</v>
      </c>
      <c r="O17" s="75">
        <v>0</v>
      </c>
      <c r="P17" s="75">
        <f t="shared" si="5"/>
        <v>0</v>
      </c>
      <c r="Q17" s="75">
        <f t="shared" si="6"/>
        <v>0</v>
      </c>
      <c r="R17" s="75">
        <v>0</v>
      </c>
      <c r="S17" s="75">
        <v>0</v>
      </c>
      <c r="T17" s="75">
        <f t="shared" si="7"/>
        <v>0</v>
      </c>
      <c r="U17" s="75">
        <v>0</v>
      </c>
      <c r="V17" s="75">
        <v>0</v>
      </c>
      <c r="W17" s="75">
        <f t="shared" si="8"/>
        <v>0</v>
      </c>
      <c r="X17" s="75" t="s">
        <v>84</v>
      </c>
      <c r="Y17" s="75"/>
      <c r="Z17" s="75">
        <f t="shared" si="9"/>
        <v>0</v>
      </c>
      <c r="AA17" s="75">
        <f t="shared" si="10"/>
        <v>0</v>
      </c>
      <c r="AB17" s="75">
        <v>0</v>
      </c>
      <c r="AC17" s="75">
        <v>0</v>
      </c>
      <c r="AD17" s="75">
        <f t="shared" si="11"/>
        <v>0</v>
      </c>
      <c r="AE17" s="75">
        <v>0</v>
      </c>
      <c r="AF17" s="75">
        <v>0</v>
      </c>
      <c r="AG17" s="75">
        <f t="shared" si="12"/>
        <v>0</v>
      </c>
      <c r="AH17" s="75">
        <v>0</v>
      </c>
      <c r="AI17" s="75">
        <v>0</v>
      </c>
    </row>
    <row r="18" ht="20.1" customHeight="1" spans="1:35">
      <c r="A18" s="91" t="s">
        <v>175</v>
      </c>
      <c r="B18" s="91" t="s">
        <v>170</v>
      </c>
      <c r="C18" s="91" t="s">
        <v>90</v>
      </c>
      <c r="D18" s="91" t="s">
        <v>178</v>
      </c>
      <c r="E18" s="75">
        <f t="shared" si="0"/>
        <v>115000</v>
      </c>
      <c r="F18" s="75">
        <f t="shared" si="1"/>
        <v>115000</v>
      </c>
      <c r="G18" s="75">
        <f t="shared" si="2"/>
        <v>115000</v>
      </c>
      <c r="H18" s="75">
        <v>115000</v>
      </c>
      <c r="I18" s="75">
        <v>0</v>
      </c>
      <c r="J18" s="75">
        <f t="shared" si="3"/>
        <v>0</v>
      </c>
      <c r="K18" s="75">
        <v>0</v>
      </c>
      <c r="L18" s="75">
        <v>0</v>
      </c>
      <c r="M18" s="75">
        <f t="shared" si="4"/>
        <v>0</v>
      </c>
      <c r="N18" s="75">
        <v>0</v>
      </c>
      <c r="O18" s="75">
        <v>0</v>
      </c>
      <c r="P18" s="75">
        <f t="shared" si="5"/>
        <v>0</v>
      </c>
      <c r="Q18" s="75">
        <f t="shared" si="6"/>
        <v>0</v>
      </c>
      <c r="R18" s="75">
        <v>0</v>
      </c>
      <c r="S18" s="75">
        <v>0</v>
      </c>
      <c r="T18" s="75">
        <f t="shared" si="7"/>
        <v>0</v>
      </c>
      <c r="U18" s="75">
        <v>0</v>
      </c>
      <c r="V18" s="75">
        <v>0</v>
      </c>
      <c r="W18" s="75">
        <f t="shared" si="8"/>
        <v>0</v>
      </c>
      <c r="X18" s="75" t="s">
        <v>84</v>
      </c>
      <c r="Y18" s="75"/>
      <c r="Z18" s="75">
        <f t="shared" si="9"/>
        <v>0</v>
      </c>
      <c r="AA18" s="75">
        <f t="shared" si="10"/>
        <v>0</v>
      </c>
      <c r="AB18" s="75">
        <v>0</v>
      </c>
      <c r="AC18" s="75">
        <v>0</v>
      </c>
      <c r="AD18" s="75">
        <f t="shared" si="11"/>
        <v>0</v>
      </c>
      <c r="AE18" s="75">
        <v>0</v>
      </c>
      <c r="AF18" s="75">
        <v>0</v>
      </c>
      <c r="AG18" s="75">
        <f t="shared" si="12"/>
        <v>0</v>
      </c>
      <c r="AH18" s="75">
        <v>0</v>
      </c>
      <c r="AI18" s="75">
        <v>0</v>
      </c>
    </row>
    <row r="19" ht="20.1" customHeight="1" spans="1:35">
      <c r="A19" s="91" t="s">
        <v>175</v>
      </c>
      <c r="B19" s="91" t="s">
        <v>95</v>
      </c>
      <c r="C19" s="91" t="s">
        <v>90</v>
      </c>
      <c r="D19" s="91" t="s">
        <v>179</v>
      </c>
      <c r="E19" s="75">
        <f t="shared" si="0"/>
        <v>42500</v>
      </c>
      <c r="F19" s="75">
        <f t="shared" si="1"/>
        <v>42500</v>
      </c>
      <c r="G19" s="75">
        <f t="shared" si="2"/>
        <v>42500</v>
      </c>
      <c r="H19" s="75">
        <v>42500</v>
      </c>
      <c r="I19" s="75">
        <v>0</v>
      </c>
      <c r="J19" s="75">
        <f t="shared" si="3"/>
        <v>0</v>
      </c>
      <c r="K19" s="75">
        <v>0</v>
      </c>
      <c r="L19" s="75">
        <v>0</v>
      </c>
      <c r="M19" s="75">
        <f t="shared" si="4"/>
        <v>0</v>
      </c>
      <c r="N19" s="75">
        <v>0</v>
      </c>
      <c r="O19" s="75">
        <v>0</v>
      </c>
      <c r="P19" s="75">
        <f t="shared" si="5"/>
        <v>0</v>
      </c>
      <c r="Q19" s="75">
        <f t="shared" si="6"/>
        <v>0</v>
      </c>
      <c r="R19" s="75">
        <v>0</v>
      </c>
      <c r="S19" s="75">
        <v>0</v>
      </c>
      <c r="T19" s="75">
        <f t="shared" si="7"/>
        <v>0</v>
      </c>
      <c r="U19" s="75">
        <v>0</v>
      </c>
      <c r="V19" s="75">
        <v>0</v>
      </c>
      <c r="W19" s="75">
        <f t="shared" si="8"/>
        <v>0</v>
      </c>
      <c r="X19" s="75" t="s">
        <v>84</v>
      </c>
      <c r="Y19" s="75"/>
      <c r="Z19" s="75">
        <f t="shared" si="9"/>
        <v>0</v>
      </c>
      <c r="AA19" s="75">
        <f t="shared" si="10"/>
        <v>0</v>
      </c>
      <c r="AB19" s="75">
        <v>0</v>
      </c>
      <c r="AC19" s="75">
        <v>0</v>
      </c>
      <c r="AD19" s="75">
        <f t="shared" si="11"/>
        <v>0</v>
      </c>
      <c r="AE19" s="75">
        <v>0</v>
      </c>
      <c r="AF19" s="75">
        <v>0</v>
      </c>
      <c r="AG19" s="75">
        <f t="shared" si="12"/>
        <v>0</v>
      </c>
      <c r="AH19" s="75">
        <v>0</v>
      </c>
      <c r="AI19" s="75">
        <v>0</v>
      </c>
    </row>
    <row r="20" ht="20.1" customHeight="1" spans="1:35">
      <c r="A20" s="91" t="s">
        <v>175</v>
      </c>
      <c r="B20" s="91" t="s">
        <v>180</v>
      </c>
      <c r="C20" s="91" t="s">
        <v>90</v>
      </c>
      <c r="D20" s="91" t="s">
        <v>181</v>
      </c>
      <c r="E20" s="75">
        <f t="shared" si="0"/>
        <v>94500</v>
      </c>
      <c r="F20" s="75">
        <f t="shared" si="1"/>
        <v>94500</v>
      </c>
      <c r="G20" s="75">
        <f t="shared" si="2"/>
        <v>94500</v>
      </c>
      <c r="H20" s="75">
        <v>89500</v>
      </c>
      <c r="I20" s="75">
        <v>5000</v>
      </c>
      <c r="J20" s="75">
        <f t="shared" si="3"/>
        <v>0</v>
      </c>
      <c r="K20" s="75">
        <v>0</v>
      </c>
      <c r="L20" s="75">
        <v>0</v>
      </c>
      <c r="M20" s="75">
        <f t="shared" si="4"/>
        <v>0</v>
      </c>
      <c r="N20" s="75">
        <v>0</v>
      </c>
      <c r="O20" s="75">
        <v>0</v>
      </c>
      <c r="P20" s="75">
        <f t="shared" si="5"/>
        <v>0</v>
      </c>
      <c r="Q20" s="75">
        <f t="shared" si="6"/>
        <v>0</v>
      </c>
      <c r="R20" s="75">
        <v>0</v>
      </c>
      <c r="S20" s="75">
        <v>0</v>
      </c>
      <c r="T20" s="75">
        <f t="shared" si="7"/>
        <v>0</v>
      </c>
      <c r="U20" s="75">
        <v>0</v>
      </c>
      <c r="V20" s="75">
        <v>0</v>
      </c>
      <c r="W20" s="75">
        <f t="shared" si="8"/>
        <v>0</v>
      </c>
      <c r="X20" s="75" t="s">
        <v>84</v>
      </c>
      <c r="Y20" s="75"/>
      <c r="Z20" s="75">
        <f t="shared" si="9"/>
        <v>0</v>
      </c>
      <c r="AA20" s="75">
        <f t="shared" si="10"/>
        <v>0</v>
      </c>
      <c r="AB20" s="75">
        <v>0</v>
      </c>
      <c r="AC20" s="75">
        <v>0</v>
      </c>
      <c r="AD20" s="75">
        <f t="shared" si="11"/>
        <v>0</v>
      </c>
      <c r="AE20" s="75">
        <v>0</v>
      </c>
      <c r="AF20" s="75">
        <v>0</v>
      </c>
      <c r="AG20" s="75">
        <f t="shared" si="12"/>
        <v>0</v>
      </c>
      <c r="AH20" s="75">
        <v>0</v>
      </c>
      <c r="AI20" s="75">
        <v>0</v>
      </c>
    </row>
    <row r="21" ht="20.1" customHeight="1" spans="1:35">
      <c r="A21" s="91" t="s">
        <v>175</v>
      </c>
      <c r="B21" s="91" t="s">
        <v>182</v>
      </c>
      <c r="C21" s="91" t="s">
        <v>90</v>
      </c>
      <c r="D21" s="91" t="s">
        <v>183</v>
      </c>
      <c r="E21" s="75">
        <f t="shared" si="0"/>
        <v>135000</v>
      </c>
      <c r="F21" s="75">
        <f t="shared" si="1"/>
        <v>135000</v>
      </c>
      <c r="G21" s="75">
        <f t="shared" si="2"/>
        <v>135000</v>
      </c>
      <c r="H21" s="75">
        <v>135000</v>
      </c>
      <c r="I21" s="75">
        <v>0</v>
      </c>
      <c r="J21" s="75">
        <f t="shared" si="3"/>
        <v>0</v>
      </c>
      <c r="K21" s="75">
        <v>0</v>
      </c>
      <c r="L21" s="75">
        <v>0</v>
      </c>
      <c r="M21" s="75">
        <f t="shared" si="4"/>
        <v>0</v>
      </c>
      <c r="N21" s="75">
        <v>0</v>
      </c>
      <c r="O21" s="75">
        <v>0</v>
      </c>
      <c r="P21" s="75">
        <f t="shared" si="5"/>
        <v>0</v>
      </c>
      <c r="Q21" s="75">
        <f t="shared" si="6"/>
        <v>0</v>
      </c>
      <c r="R21" s="75">
        <v>0</v>
      </c>
      <c r="S21" s="75">
        <v>0</v>
      </c>
      <c r="T21" s="75">
        <f t="shared" si="7"/>
        <v>0</v>
      </c>
      <c r="U21" s="75">
        <v>0</v>
      </c>
      <c r="V21" s="75">
        <v>0</v>
      </c>
      <c r="W21" s="75">
        <f t="shared" si="8"/>
        <v>0</v>
      </c>
      <c r="X21" s="75" t="s">
        <v>84</v>
      </c>
      <c r="Y21" s="75"/>
      <c r="Z21" s="75">
        <f t="shared" si="9"/>
        <v>0</v>
      </c>
      <c r="AA21" s="75">
        <f t="shared" si="10"/>
        <v>0</v>
      </c>
      <c r="AB21" s="75">
        <v>0</v>
      </c>
      <c r="AC21" s="75">
        <v>0</v>
      </c>
      <c r="AD21" s="75">
        <f t="shared" si="11"/>
        <v>0</v>
      </c>
      <c r="AE21" s="75">
        <v>0</v>
      </c>
      <c r="AF21" s="75">
        <v>0</v>
      </c>
      <c r="AG21" s="75">
        <f t="shared" si="12"/>
        <v>0</v>
      </c>
      <c r="AH21" s="75">
        <v>0</v>
      </c>
      <c r="AI21" s="75">
        <v>0</v>
      </c>
    </row>
    <row r="22" ht="20.1" customHeight="1" spans="1:35">
      <c r="A22" s="91" t="s">
        <v>175</v>
      </c>
      <c r="B22" s="91" t="s">
        <v>92</v>
      </c>
      <c r="C22" s="91" t="s">
        <v>90</v>
      </c>
      <c r="D22" s="91" t="s">
        <v>184</v>
      </c>
      <c r="E22" s="75">
        <f t="shared" si="0"/>
        <v>77000</v>
      </c>
      <c r="F22" s="75">
        <f t="shared" si="1"/>
        <v>77000</v>
      </c>
      <c r="G22" s="75">
        <f t="shared" si="2"/>
        <v>77000</v>
      </c>
      <c r="H22" s="75">
        <v>77000</v>
      </c>
      <c r="I22" s="75">
        <v>0</v>
      </c>
      <c r="J22" s="75">
        <f t="shared" si="3"/>
        <v>0</v>
      </c>
      <c r="K22" s="75">
        <v>0</v>
      </c>
      <c r="L22" s="75">
        <v>0</v>
      </c>
      <c r="M22" s="75">
        <f t="shared" si="4"/>
        <v>0</v>
      </c>
      <c r="N22" s="75">
        <v>0</v>
      </c>
      <c r="O22" s="75">
        <v>0</v>
      </c>
      <c r="P22" s="75">
        <f t="shared" si="5"/>
        <v>0</v>
      </c>
      <c r="Q22" s="75">
        <f t="shared" si="6"/>
        <v>0</v>
      </c>
      <c r="R22" s="75">
        <v>0</v>
      </c>
      <c r="S22" s="75">
        <v>0</v>
      </c>
      <c r="T22" s="75">
        <f t="shared" si="7"/>
        <v>0</v>
      </c>
      <c r="U22" s="75">
        <v>0</v>
      </c>
      <c r="V22" s="75">
        <v>0</v>
      </c>
      <c r="W22" s="75">
        <f t="shared" si="8"/>
        <v>0</v>
      </c>
      <c r="X22" s="75" t="s">
        <v>84</v>
      </c>
      <c r="Y22" s="75"/>
      <c r="Z22" s="75">
        <f t="shared" si="9"/>
        <v>0</v>
      </c>
      <c r="AA22" s="75">
        <f t="shared" si="10"/>
        <v>0</v>
      </c>
      <c r="AB22" s="75">
        <v>0</v>
      </c>
      <c r="AC22" s="75">
        <v>0</v>
      </c>
      <c r="AD22" s="75">
        <f t="shared" si="11"/>
        <v>0</v>
      </c>
      <c r="AE22" s="75">
        <v>0</v>
      </c>
      <c r="AF22" s="75">
        <v>0</v>
      </c>
      <c r="AG22" s="75">
        <f t="shared" si="12"/>
        <v>0</v>
      </c>
      <c r="AH22" s="75">
        <v>0</v>
      </c>
      <c r="AI22" s="75">
        <v>0</v>
      </c>
    </row>
    <row r="23" ht="20.1" customHeight="1" spans="1:35">
      <c r="A23" s="91" t="s">
        <v>185</v>
      </c>
      <c r="B23" s="91" t="s">
        <v>84</v>
      </c>
      <c r="C23" s="91" t="s">
        <v>84</v>
      </c>
      <c r="D23" s="91" t="s">
        <v>186</v>
      </c>
      <c r="E23" s="75">
        <f t="shared" si="0"/>
        <v>580276.8</v>
      </c>
      <c r="F23" s="75">
        <f t="shared" si="1"/>
        <v>580276.8</v>
      </c>
      <c r="G23" s="75">
        <f t="shared" si="2"/>
        <v>580276.8</v>
      </c>
      <c r="H23" s="75">
        <v>580276.8</v>
      </c>
      <c r="I23" s="75">
        <v>0</v>
      </c>
      <c r="J23" s="75">
        <f t="shared" si="3"/>
        <v>0</v>
      </c>
      <c r="K23" s="75">
        <v>0</v>
      </c>
      <c r="L23" s="75">
        <v>0</v>
      </c>
      <c r="M23" s="75">
        <f t="shared" si="4"/>
        <v>0</v>
      </c>
      <c r="N23" s="75">
        <v>0</v>
      </c>
      <c r="O23" s="75">
        <v>0</v>
      </c>
      <c r="P23" s="75">
        <f t="shared" si="5"/>
        <v>0</v>
      </c>
      <c r="Q23" s="75">
        <f t="shared" si="6"/>
        <v>0</v>
      </c>
      <c r="R23" s="75">
        <v>0</v>
      </c>
      <c r="S23" s="75">
        <v>0</v>
      </c>
      <c r="T23" s="75">
        <f t="shared" si="7"/>
        <v>0</v>
      </c>
      <c r="U23" s="75">
        <v>0</v>
      </c>
      <c r="V23" s="75">
        <v>0</v>
      </c>
      <c r="W23" s="75">
        <f t="shared" si="8"/>
        <v>0</v>
      </c>
      <c r="X23" s="75" t="s">
        <v>84</v>
      </c>
      <c r="Y23" s="75"/>
      <c r="Z23" s="75">
        <f t="shared" si="9"/>
        <v>0</v>
      </c>
      <c r="AA23" s="75">
        <f t="shared" si="10"/>
        <v>0</v>
      </c>
      <c r="AB23" s="75">
        <v>0</v>
      </c>
      <c r="AC23" s="75">
        <v>0</v>
      </c>
      <c r="AD23" s="75">
        <f t="shared" si="11"/>
        <v>0</v>
      </c>
      <c r="AE23" s="75">
        <v>0</v>
      </c>
      <c r="AF23" s="75">
        <v>0</v>
      </c>
      <c r="AG23" s="75">
        <f t="shared" si="12"/>
        <v>0</v>
      </c>
      <c r="AH23" s="75">
        <v>0</v>
      </c>
      <c r="AI23" s="75">
        <v>0</v>
      </c>
    </row>
    <row r="24" ht="20.1" customHeight="1" spans="1:35">
      <c r="A24" s="91" t="s">
        <v>187</v>
      </c>
      <c r="B24" s="91" t="s">
        <v>89</v>
      </c>
      <c r="C24" s="91" t="s">
        <v>90</v>
      </c>
      <c r="D24" s="91" t="s">
        <v>188</v>
      </c>
      <c r="E24" s="75">
        <f t="shared" si="0"/>
        <v>490276.8</v>
      </c>
      <c r="F24" s="75">
        <f t="shared" si="1"/>
        <v>490276.8</v>
      </c>
      <c r="G24" s="75">
        <f t="shared" si="2"/>
        <v>490276.8</v>
      </c>
      <c r="H24" s="75">
        <v>490276.8</v>
      </c>
      <c r="I24" s="75">
        <v>0</v>
      </c>
      <c r="J24" s="75">
        <f t="shared" si="3"/>
        <v>0</v>
      </c>
      <c r="K24" s="75">
        <v>0</v>
      </c>
      <c r="L24" s="75">
        <v>0</v>
      </c>
      <c r="M24" s="75">
        <f t="shared" si="4"/>
        <v>0</v>
      </c>
      <c r="N24" s="75">
        <v>0</v>
      </c>
      <c r="O24" s="75">
        <v>0</v>
      </c>
      <c r="P24" s="75">
        <f t="shared" si="5"/>
        <v>0</v>
      </c>
      <c r="Q24" s="75">
        <f t="shared" si="6"/>
        <v>0</v>
      </c>
      <c r="R24" s="75">
        <v>0</v>
      </c>
      <c r="S24" s="75">
        <v>0</v>
      </c>
      <c r="T24" s="75">
        <f t="shared" si="7"/>
        <v>0</v>
      </c>
      <c r="U24" s="75">
        <v>0</v>
      </c>
      <c r="V24" s="75">
        <v>0</v>
      </c>
      <c r="W24" s="75">
        <f t="shared" si="8"/>
        <v>0</v>
      </c>
      <c r="X24" s="75" t="s">
        <v>84</v>
      </c>
      <c r="Y24" s="75"/>
      <c r="Z24" s="75">
        <f t="shared" si="9"/>
        <v>0</v>
      </c>
      <c r="AA24" s="75">
        <f t="shared" si="10"/>
        <v>0</v>
      </c>
      <c r="AB24" s="75">
        <v>0</v>
      </c>
      <c r="AC24" s="75">
        <v>0</v>
      </c>
      <c r="AD24" s="75">
        <f t="shared" si="11"/>
        <v>0</v>
      </c>
      <c r="AE24" s="75">
        <v>0</v>
      </c>
      <c r="AF24" s="75">
        <v>0</v>
      </c>
      <c r="AG24" s="75">
        <f t="shared" si="12"/>
        <v>0</v>
      </c>
      <c r="AH24" s="75">
        <v>0</v>
      </c>
      <c r="AI24" s="75">
        <v>0</v>
      </c>
    </row>
    <row r="25" ht="20.1" customHeight="1" spans="1:35">
      <c r="A25" s="91" t="s">
        <v>187</v>
      </c>
      <c r="B25" s="91" t="s">
        <v>101</v>
      </c>
      <c r="C25" s="91" t="s">
        <v>90</v>
      </c>
      <c r="D25" s="91" t="s">
        <v>189</v>
      </c>
      <c r="E25" s="75">
        <f t="shared" si="0"/>
        <v>90000</v>
      </c>
      <c r="F25" s="75">
        <f t="shared" si="1"/>
        <v>90000</v>
      </c>
      <c r="G25" s="75">
        <f t="shared" si="2"/>
        <v>90000</v>
      </c>
      <c r="H25" s="75">
        <v>90000</v>
      </c>
      <c r="I25" s="75">
        <v>0</v>
      </c>
      <c r="J25" s="75">
        <f t="shared" si="3"/>
        <v>0</v>
      </c>
      <c r="K25" s="75">
        <v>0</v>
      </c>
      <c r="L25" s="75">
        <v>0</v>
      </c>
      <c r="M25" s="75">
        <f t="shared" si="4"/>
        <v>0</v>
      </c>
      <c r="N25" s="75">
        <v>0</v>
      </c>
      <c r="O25" s="75">
        <v>0</v>
      </c>
      <c r="P25" s="75">
        <f t="shared" si="5"/>
        <v>0</v>
      </c>
      <c r="Q25" s="75">
        <f t="shared" si="6"/>
        <v>0</v>
      </c>
      <c r="R25" s="75">
        <v>0</v>
      </c>
      <c r="S25" s="75">
        <v>0</v>
      </c>
      <c r="T25" s="75">
        <f t="shared" si="7"/>
        <v>0</v>
      </c>
      <c r="U25" s="75">
        <v>0</v>
      </c>
      <c r="V25" s="75">
        <v>0</v>
      </c>
      <c r="W25" s="75">
        <f t="shared" si="8"/>
        <v>0</v>
      </c>
      <c r="X25" s="75" t="s">
        <v>84</v>
      </c>
      <c r="Y25" s="75"/>
      <c r="Z25" s="75">
        <f t="shared" si="9"/>
        <v>0</v>
      </c>
      <c r="AA25" s="75">
        <f t="shared" si="10"/>
        <v>0</v>
      </c>
      <c r="AB25" s="75">
        <v>0</v>
      </c>
      <c r="AC25" s="75">
        <v>0</v>
      </c>
      <c r="AD25" s="75">
        <f t="shared" si="11"/>
        <v>0</v>
      </c>
      <c r="AE25" s="75">
        <v>0</v>
      </c>
      <c r="AF25" s="75">
        <v>0</v>
      </c>
      <c r="AG25" s="75">
        <f t="shared" si="12"/>
        <v>0</v>
      </c>
      <c r="AH25" s="75">
        <v>0</v>
      </c>
      <c r="AI25" s="75">
        <v>0</v>
      </c>
    </row>
    <row r="26" ht="20.1" customHeight="1" spans="1:35">
      <c r="A26" s="91" t="s">
        <v>190</v>
      </c>
      <c r="B26" s="91" t="s">
        <v>84</v>
      </c>
      <c r="C26" s="91" t="s">
        <v>84</v>
      </c>
      <c r="D26" s="91" t="s">
        <v>191</v>
      </c>
      <c r="E26" s="75">
        <f t="shared" si="0"/>
        <v>56120</v>
      </c>
      <c r="F26" s="75">
        <f t="shared" si="1"/>
        <v>56120</v>
      </c>
      <c r="G26" s="75">
        <f t="shared" si="2"/>
        <v>56120</v>
      </c>
      <c r="H26" s="75">
        <v>56120</v>
      </c>
      <c r="I26" s="75">
        <v>0</v>
      </c>
      <c r="J26" s="75">
        <f t="shared" si="3"/>
        <v>0</v>
      </c>
      <c r="K26" s="75">
        <v>0</v>
      </c>
      <c r="L26" s="75">
        <v>0</v>
      </c>
      <c r="M26" s="75">
        <f t="shared" si="4"/>
        <v>0</v>
      </c>
      <c r="N26" s="75">
        <v>0</v>
      </c>
      <c r="O26" s="75">
        <v>0</v>
      </c>
      <c r="P26" s="75">
        <f t="shared" si="5"/>
        <v>0</v>
      </c>
      <c r="Q26" s="75">
        <f t="shared" si="6"/>
        <v>0</v>
      </c>
      <c r="R26" s="75">
        <v>0</v>
      </c>
      <c r="S26" s="75">
        <v>0</v>
      </c>
      <c r="T26" s="75">
        <f t="shared" si="7"/>
        <v>0</v>
      </c>
      <c r="U26" s="75">
        <v>0</v>
      </c>
      <c r="V26" s="75">
        <v>0</v>
      </c>
      <c r="W26" s="75">
        <f t="shared" si="8"/>
        <v>0</v>
      </c>
      <c r="X26" s="75" t="s">
        <v>84</v>
      </c>
      <c r="Y26" s="75"/>
      <c r="Z26" s="75">
        <f t="shared" si="9"/>
        <v>0</v>
      </c>
      <c r="AA26" s="75">
        <f t="shared" si="10"/>
        <v>0</v>
      </c>
      <c r="AB26" s="75">
        <v>0</v>
      </c>
      <c r="AC26" s="75">
        <v>0</v>
      </c>
      <c r="AD26" s="75">
        <f t="shared" si="11"/>
        <v>0</v>
      </c>
      <c r="AE26" s="75">
        <v>0</v>
      </c>
      <c r="AF26" s="75">
        <v>0</v>
      </c>
      <c r="AG26" s="75">
        <f t="shared" si="12"/>
        <v>0</v>
      </c>
      <c r="AH26" s="75">
        <v>0</v>
      </c>
      <c r="AI26" s="75">
        <v>0</v>
      </c>
    </row>
    <row r="27" ht="20.1" customHeight="1" spans="1:35">
      <c r="A27" s="91" t="s">
        <v>192</v>
      </c>
      <c r="B27" s="91" t="s">
        <v>89</v>
      </c>
      <c r="C27" s="91" t="s">
        <v>90</v>
      </c>
      <c r="D27" s="91" t="s">
        <v>193</v>
      </c>
      <c r="E27" s="75">
        <f t="shared" si="0"/>
        <v>56120</v>
      </c>
      <c r="F27" s="75">
        <f t="shared" si="1"/>
        <v>56120</v>
      </c>
      <c r="G27" s="75">
        <f t="shared" si="2"/>
        <v>56120</v>
      </c>
      <c r="H27" s="75">
        <v>56120</v>
      </c>
      <c r="I27" s="75">
        <v>0</v>
      </c>
      <c r="J27" s="75">
        <f t="shared" si="3"/>
        <v>0</v>
      </c>
      <c r="K27" s="75">
        <v>0</v>
      </c>
      <c r="L27" s="75">
        <v>0</v>
      </c>
      <c r="M27" s="75">
        <f t="shared" si="4"/>
        <v>0</v>
      </c>
      <c r="N27" s="75">
        <v>0</v>
      </c>
      <c r="O27" s="75">
        <v>0</v>
      </c>
      <c r="P27" s="75">
        <f t="shared" si="5"/>
        <v>0</v>
      </c>
      <c r="Q27" s="75">
        <f t="shared" si="6"/>
        <v>0</v>
      </c>
      <c r="R27" s="75">
        <v>0</v>
      </c>
      <c r="S27" s="75">
        <v>0</v>
      </c>
      <c r="T27" s="75">
        <f t="shared" si="7"/>
        <v>0</v>
      </c>
      <c r="U27" s="75">
        <v>0</v>
      </c>
      <c r="V27" s="75">
        <v>0</v>
      </c>
      <c r="W27" s="75">
        <f t="shared" si="8"/>
        <v>0</v>
      </c>
      <c r="X27" s="75" t="s">
        <v>84</v>
      </c>
      <c r="Y27" s="75"/>
      <c r="Z27" s="75">
        <f t="shared" si="9"/>
        <v>0</v>
      </c>
      <c r="AA27" s="75">
        <f t="shared" si="10"/>
        <v>0</v>
      </c>
      <c r="AB27" s="75">
        <v>0</v>
      </c>
      <c r="AC27" s="75">
        <v>0</v>
      </c>
      <c r="AD27" s="75">
        <f t="shared" si="11"/>
        <v>0</v>
      </c>
      <c r="AE27" s="75">
        <v>0</v>
      </c>
      <c r="AF27" s="75">
        <v>0</v>
      </c>
      <c r="AG27" s="75">
        <f t="shared" si="12"/>
        <v>0</v>
      </c>
      <c r="AH27" s="75">
        <v>0</v>
      </c>
      <c r="AI27" s="75">
        <v>0</v>
      </c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H23"/>
  <sheetViews>
    <sheetView showGridLines="0" showZeros="0" workbookViewId="0">
      <selection activeCell="A1" sqref="A1"/>
    </sheetView>
  </sheetViews>
  <sheetFormatPr defaultColWidth="9.375" defaultRowHeight="10.8"/>
  <cols>
    <col min="1" max="1" width="4.875" customWidth="1"/>
    <col min="2" max="3" width="3.625" customWidth="1"/>
    <col min="4" max="4" width="41.625" customWidth="1"/>
    <col min="5" max="5" width="17.5" customWidth="1"/>
    <col min="6" max="112" width="14.625" customWidth="1"/>
    <col min="113" max="113" width="10.625" customWidth="1"/>
  </cols>
  <sheetData>
    <row r="1" ht="20.1" customHeight="1" spans="1:11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92"/>
      <c r="AH1" s="92"/>
      <c r="DH1" s="97" t="s">
        <v>194</v>
      </c>
    </row>
    <row r="2" ht="20.1" customHeight="1" spans="1:112">
      <c r="A2" s="23" t="s">
        <v>195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</row>
    <row r="3" ht="20.1" customHeight="1" spans="1:112">
      <c r="A3" s="24" t="s">
        <v>5</v>
      </c>
      <c r="B3" s="25"/>
      <c r="C3" s="25"/>
      <c r="D3" s="2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27" t="s">
        <v>6</v>
      </c>
    </row>
    <row r="4" ht="20.1" customHeight="1" spans="1:112">
      <c r="A4" s="86" t="s">
        <v>59</v>
      </c>
      <c r="B4" s="86"/>
      <c r="C4" s="86"/>
      <c r="D4" s="86"/>
      <c r="E4" s="87" t="s">
        <v>60</v>
      </c>
      <c r="F4" s="88" t="s">
        <v>196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 t="s">
        <v>197</v>
      </c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94" t="s">
        <v>198</v>
      </c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 t="s">
        <v>199</v>
      </c>
      <c r="BJ4" s="94"/>
      <c r="BK4" s="94"/>
      <c r="BL4" s="94"/>
      <c r="BM4" s="94"/>
      <c r="BN4" s="94" t="s">
        <v>200</v>
      </c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 t="s">
        <v>201</v>
      </c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 t="s">
        <v>202</v>
      </c>
      <c r="CS4" s="94"/>
      <c r="CT4" s="94"/>
      <c r="CU4" s="94" t="s">
        <v>203</v>
      </c>
      <c r="CV4" s="94"/>
      <c r="CW4" s="94"/>
      <c r="CX4" s="94"/>
      <c r="CY4" s="94"/>
      <c r="CZ4" s="94"/>
      <c r="DA4" s="94" t="s">
        <v>204</v>
      </c>
      <c r="DB4" s="94"/>
      <c r="DC4" s="94"/>
      <c r="DD4" s="94" t="s">
        <v>205</v>
      </c>
      <c r="DE4" s="94"/>
      <c r="DF4" s="94"/>
      <c r="DG4" s="94"/>
      <c r="DH4" s="94"/>
    </row>
    <row r="5" ht="20.1" customHeight="1" spans="1:112">
      <c r="A5" s="86" t="s">
        <v>68</v>
      </c>
      <c r="B5" s="86"/>
      <c r="C5" s="86"/>
      <c r="D5" s="87" t="s">
        <v>206</v>
      </c>
      <c r="E5" s="87"/>
      <c r="F5" s="87" t="s">
        <v>76</v>
      </c>
      <c r="G5" s="87" t="s">
        <v>207</v>
      </c>
      <c r="H5" s="87" t="s">
        <v>208</v>
      </c>
      <c r="I5" s="87" t="s">
        <v>209</v>
      </c>
      <c r="J5" s="87" t="s">
        <v>210</v>
      </c>
      <c r="K5" s="87" t="s">
        <v>211</v>
      </c>
      <c r="L5" s="87" t="s">
        <v>212</v>
      </c>
      <c r="M5" s="87" t="s">
        <v>213</v>
      </c>
      <c r="N5" s="87" t="s">
        <v>214</v>
      </c>
      <c r="O5" s="87" t="s">
        <v>215</v>
      </c>
      <c r="P5" s="87" t="s">
        <v>216</v>
      </c>
      <c r="Q5" s="87" t="s">
        <v>217</v>
      </c>
      <c r="R5" s="87" t="s">
        <v>218</v>
      </c>
      <c r="S5" s="87" t="s">
        <v>219</v>
      </c>
      <c r="T5" s="87" t="s">
        <v>76</v>
      </c>
      <c r="U5" s="87" t="s">
        <v>220</v>
      </c>
      <c r="V5" s="87" t="s">
        <v>221</v>
      </c>
      <c r="W5" s="87" t="s">
        <v>222</v>
      </c>
      <c r="X5" s="87" t="s">
        <v>223</v>
      </c>
      <c r="Y5" s="87" t="s">
        <v>224</v>
      </c>
      <c r="Z5" s="87" t="s">
        <v>225</v>
      </c>
      <c r="AA5" s="87" t="s">
        <v>226</v>
      </c>
      <c r="AB5" s="87" t="s">
        <v>227</v>
      </c>
      <c r="AC5" s="87" t="s">
        <v>228</v>
      </c>
      <c r="AD5" s="87" t="s">
        <v>229</v>
      </c>
      <c r="AE5" s="87" t="s">
        <v>230</v>
      </c>
      <c r="AF5" s="87" t="s">
        <v>231</v>
      </c>
      <c r="AG5" s="87" t="s">
        <v>232</v>
      </c>
      <c r="AH5" s="87" t="s">
        <v>233</v>
      </c>
      <c r="AI5" s="87" t="s">
        <v>234</v>
      </c>
      <c r="AJ5" s="87" t="s">
        <v>235</v>
      </c>
      <c r="AK5" s="87" t="s">
        <v>236</v>
      </c>
      <c r="AL5" s="87" t="s">
        <v>237</v>
      </c>
      <c r="AM5" s="87" t="s">
        <v>238</v>
      </c>
      <c r="AN5" s="87" t="s">
        <v>239</v>
      </c>
      <c r="AO5" s="87" t="s">
        <v>240</v>
      </c>
      <c r="AP5" s="87" t="s">
        <v>241</v>
      </c>
      <c r="AQ5" s="87" t="s">
        <v>242</v>
      </c>
      <c r="AR5" s="87" t="s">
        <v>243</v>
      </c>
      <c r="AS5" s="87" t="s">
        <v>244</v>
      </c>
      <c r="AT5" s="87" t="s">
        <v>245</v>
      </c>
      <c r="AU5" s="87" t="s">
        <v>246</v>
      </c>
      <c r="AV5" s="87" t="s">
        <v>76</v>
      </c>
      <c r="AW5" s="87" t="s">
        <v>247</v>
      </c>
      <c r="AX5" s="87" t="s">
        <v>248</v>
      </c>
      <c r="AY5" s="87" t="s">
        <v>249</v>
      </c>
      <c r="AZ5" s="87" t="s">
        <v>250</v>
      </c>
      <c r="BA5" s="87" t="s">
        <v>251</v>
      </c>
      <c r="BB5" s="87" t="s">
        <v>252</v>
      </c>
      <c r="BC5" s="87" t="s">
        <v>218</v>
      </c>
      <c r="BD5" s="87" t="s">
        <v>253</v>
      </c>
      <c r="BE5" s="87" t="s">
        <v>254</v>
      </c>
      <c r="BF5" s="87" t="s">
        <v>255</v>
      </c>
      <c r="BG5" s="95" t="s">
        <v>256</v>
      </c>
      <c r="BH5" s="87" t="s">
        <v>257</v>
      </c>
      <c r="BI5" s="87" t="s">
        <v>76</v>
      </c>
      <c r="BJ5" s="87" t="s">
        <v>258</v>
      </c>
      <c r="BK5" s="87" t="s">
        <v>259</v>
      </c>
      <c r="BL5" s="87" t="s">
        <v>260</v>
      </c>
      <c r="BM5" s="87" t="s">
        <v>261</v>
      </c>
      <c r="BN5" s="87" t="s">
        <v>76</v>
      </c>
      <c r="BO5" s="87" t="s">
        <v>262</v>
      </c>
      <c r="BP5" s="87" t="s">
        <v>263</v>
      </c>
      <c r="BQ5" s="87" t="s">
        <v>264</v>
      </c>
      <c r="BR5" s="87" t="s">
        <v>265</v>
      </c>
      <c r="BS5" s="87" t="s">
        <v>266</v>
      </c>
      <c r="BT5" s="87" t="s">
        <v>267</v>
      </c>
      <c r="BU5" s="87" t="s">
        <v>268</v>
      </c>
      <c r="BV5" s="87" t="s">
        <v>269</v>
      </c>
      <c r="BW5" s="87" t="s">
        <v>270</v>
      </c>
      <c r="BX5" s="87" t="s">
        <v>271</v>
      </c>
      <c r="BY5" s="87" t="s">
        <v>272</v>
      </c>
      <c r="BZ5" s="87" t="s">
        <v>273</v>
      </c>
      <c r="CA5" s="87" t="s">
        <v>76</v>
      </c>
      <c r="CB5" s="87" t="s">
        <v>262</v>
      </c>
      <c r="CC5" s="87" t="s">
        <v>263</v>
      </c>
      <c r="CD5" s="87" t="s">
        <v>264</v>
      </c>
      <c r="CE5" s="87" t="s">
        <v>265</v>
      </c>
      <c r="CF5" s="87" t="s">
        <v>266</v>
      </c>
      <c r="CG5" s="87" t="s">
        <v>267</v>
      </c>
      <c r="CH5" s="87" t="s">
        <v>268</v>
      </c>
      <c r="CI5" s="87" t="s">
        <v>274</v>
      </c>
      <c r="CJ5" s="87" t="s">
        <v>275</v>
      </c>
      <c r="CK5" s="87" t="s">
        <v>276</v>
      </c>
      <c r="CL5" s="87" t="s">
        <v>277</v>
      </c>
      <c r="CM5" s="87" t="s">
        <v>269</v>
      </c>
      <c r="CN5" s="87" t="s">
        <v>270</v>
      </c>
      <c r="CO5" s="87" t="s">
        <v>278</v>
      </c>
      <c r="CP5" s="87" t="s">
        <v>272</v>
      </c>
      <c r="CQ5" s="87" t="s">
        <v>201</v>
      </c>
      <c r="CR5" s="87" t="s">
        <v>76</v>
      </c>
      <c r="CS5" s="87" t="s">
        <v>279</v>
      </c>
      <c r="CT5" s="87" t="s">
        <v>280</v>
      </c>
      <c r="CU5" s="87" t="s">
        <v>76</v>
      </c>
      <c r="CV5" s="87" t="s">
        <v>279</v>
      </c>
      <c r="CW5" s="87" t="s">
        <v>281</v>
      </c>
      <c r="CX5" s="87" t="s">
        <v>282</v>
      </c>
      <c r="CY5" s="87" t="s">
        <v>283</v>
      </c>
      <c r="CZ5" s="87" t="s">
        <v>280</v>
      </c>
      <c r="DA5" s="87" t="s">
        <v>76</v>
      </c>
      <c r="DB5" s="87" t="s">
        <v>204</v>
      </c>
      <c r="DC5" s="87" t="s">
        <v>284</v>
      </c>
      <c r="DD5" s="87" t="s">
        <v>76</v>
      </c>
      <c r="DE5" s="87" t="s">
        <v>285</v>
      </c>
      <c r="DF5" s="87" t="s">
        <v>286</v>
      </c>
      <c r="DG5" s="87" t="s">
        <v>287</v>
      </c>
      <c r="DH5" s="87" t="s">
        <v>205</v>
      </c>
    </row>
    <row r="6" ht="30.75" customHeight="1" spans="1:112">
      <c r="A6" s="89" t="s">
        <v>81</v>
      </c>
      <c r="B6" s="90" t="s">
        <v>82</v>
      </c>
      <c r="C6" s="89" t="s">
        <v>83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 t="s">
        <v>288</v>
      </c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96" t="s">
        <v>289</v>
      </c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</row>
    <row r="7" ht="20.1" customHeight="1" spans="1:112">
      <c r="A7" s="91" t="s">
        <v>84</v>
      </c>
      <c r="B7" s="91" t="s">
        <v>84</v>
      </c>
      <c r="C7" s="91" t="s">
        <v>84</v>
      </c>
      <c r="D7" s="91" t="s">
        <v>60</v>
      </c>
      <c r="E7" s="75">
        <f t="shared" ref="E7:E23" si="0">SUM(F7,T7,AV7,BI7,BN7,CA7,CR7,CU7,DA7,DD7)</f>
        <v>5197411.16</v>
      </c>
      <c r="F7" s="75">
        <v>2667131.16</v>
      </c>
      <c r="G7" s="75">
        <v>756984</v>
      </c>
      <c r="H7" s="75">
        <v>505740</v>
      </c>
      <c r="I7" s="75">
        <v>48312</v>
      </c>
      <c r="J7" s="75">
        <v>0</v>
      </c>
      <c r="K7" s="75">
        <v>157590</v>
      </c>
      <c r="L7" s="75">
        <v>233145.6</v>
      </c>
      <c r="M7" s="75">
        <v>0</v>
      </c>
      <c r="N7" s="75">
        <v>128241.6</v>
      </c>
      <c r="O7" s="75">
        <v>0</v>
      </c>
      <c r="P7" s="75">
        <v>26315.8</v>
      </c>
      <c r="Q7" s="75">
        <v>263510.16</v>
      </c>
      <c r="R7" s="75">
        <v>0</v>
      </c>
      <c r="S7" s="75">
        <v>547292</v>
      </c>
      <c r="T7" s="75">
        <v>2474160</v>
      </c>
      <c r="U7" s="75">
        <v>575000</v>
      </c>
      <c r="V7" s="75">
        <v>430000</v>
      </c>
      <c r="W7" s="75">
        <v>0</v>
      </c>
      <c r="X7" s="75">
        <v>1000</v>
      </c>
      <c r="Y7" s="75">
        <v>7000</v>
      </c>
      <c r="Z7" s="75">
        <v>0</v>
      </c>
      <c r="AA7" s="75">
        <v>53000</v>
      </c>
      <c r="AB7" s="75">
        <v>0</v>
      </c>
      <c r="AC7" s="75">
        <v>0</v>
      </c>
      <c r="AD7" s="75">
        <v>466000</v>
      </c>
      <c r="AE7" s="75">
        <v>0</v>
      </c>
      <c r="AF7" s="75">
        <v>135000</v>
      </c>
      <c r="AG7" s="75">
        <v>0</v>
      </c>
      <c r="AH7" s="75">
        <v>128000</v>
      </c>
      <c r="AI7" s="75">
        <v>120000</v>
      </c>
      <c r="AJ7" s="75">
        <v>94500</v>
      </c>
      <c r="AK7" s="75">
        <v>0</v>
      </c>
      <c r="AL7" s="75">
        <v>0</v>
      </c>
      <c r="AM7" s="75">
        <v>0</v>
      </c>
      <c r="AN7" s="75">
        <v>42500</v>
      </c>
      <c r="AO7" s="75">
        <v>0</v>
      </c>
      <c r="AP7" s="75">
        <v>75000</v>
      </c>
      <c r="AQ7" s="75">
        <v>0</v>
      </c>
      <c r="AR7" s="75">
        <v>0</v>
      </c>
      <c r="AS7" s="75">
        <v>270160</v>
      </c>
      <c r="AT7" s="75">
        <v>0</v>
      </c>
      <c r="AU7" s="75">
        <v>77000</v>
      </c>
      <c r="AV7" s="75">
        <v>56120</v>
      </c>
      <c r="AW7" s="75">
        <v>0</v>
      </c>
      <c r="AX7" s="75">
        <v>0</v>
      </c>
      <c r="AY7" s="75">
        <v>0</v>
      </c>
      <c r="AZ7" s="75">
        <v>0</v>
      </c>
      <c r="BA7" s="75">
        <v>56000</v>
      </c>
      <c r="BB7" s="75">
        <v>0</v>
      </c>
      <c r="BC7" s="75">
        <v>0</v>
      </c>
      <c r="BD7" s="75">
        <v>0</v>
      </c>
      <c r="BE7" s="75">
        <v>120</v>
      </c>
      <c r="BF7" s="75">
        <v>0</v>
      </c>
      <c r="BG7" s="75">
        <v>0</v>
      </c>
      <c r="BH7" s="75">
        <v>0</v>
      </c>
      <c r="BI7" s="75">
        <v>0</v>
      </c>
      <c r="BJ7" s="75">
        <v>0</v>
      </c>
      <c r="BK7" s="75">
        <v>0</v>
      </c>
      <c r="BL7" s="75">
        <v>0</v>
      </c>
      <c r="BM7" s="75">
        <v>0</v>
      </c>
      <c r="BN7" s="75">
        <v>0</v>
      </c>
      <c r="BO7" s="75">
        <v>0</v>
      </c>
      <c r="BP7" s="75">
        <v>0</v>
      </c>
      <c r="BQ7" s="75">
        <v>0</v>
      </c>
      <c r="BR7" s="75">
        <v>0</v>
      </c>
      <c r="BS7" s="75">
        <v>0</v>
      </c>
      <c r="BT7" s="75">
        <v>0</v>
      </c>
      <c r="BU7" s="75">
        <v>0</v>
      </c>
      <c r="BV7" s="75">
        <v>0</v>
      </c>
      <c r="BW7" s="75">
        <v>0</v>
      </c>
      <c r="BX7" s="75">
        <v>0</v>
      </c>
      <c r="BY7" s="75">
        <v>0</v>
      </c>
      <c r="BZ7" s="75">
        <v>0</v>
      </c>
      <c r="CA7" s="75">
        <v>0</v>
      </c>
      <c r="CB7" s="75">
        <v>0</v>
      </c>
      <c r="CC7" s="75">
        <v>0</v>
      </c>
      <c r="CD7" s="75">
        <v>0</v>
      </c>
      <c r="CE7" s="75">
        <v>0</v>
      </c>
      <c r="CF7" s="75">
        <v>0</v>
      </c>
      <c r="CG7" s="75">
        <v>0</v>
      </c>
      <c r="CH7" s="75">
        <v>0</v>
      </c>
      <c r="CI7" s="75">
        <v>0</v>
      </c>
      <c r="CJ7" s="75">
        <v>0</v>
      </c>
      <c r="CK7" s="75">
        <v>0</v>
      </c>
      <c r="CL7" s="75">
        <v>0</v>
      </c>
      <c r="CM7" s="75">
        <v>0</v>
      </c>
      <c r="CN7" s="75">
        <v>0</v>
      </c>
      <c r="CO7" s="75">
        <v>0</v>
      </c>
      <c r="CP7" s="75">
        <v>0</v>
      </c>
      <c r="CQ7" s="75">
        <v>0</v>
      </c>
      <c r="CR7" s="75">
        <v>0</v>
      </c>
      <c r="CS7" s="75">
        <v>0</v>
      </c>
      <c r="CT7" s="75">
        <v>0</v>
      </c>
      <c r="CU7" s="75">
        <v>0</v>
      </c>
      <c r="CV7" s="75">
        <v>0</v>
      </c>
      <c r="CW7" s="75">
        <v>0</v>
      </c>
      <c r="CX7" s="75">
        <v>0</v>
      </c>
      <c r="CY7" s="75">
        <v>0</v>
      </c>
      <c r="CZ7" s="75">
        <v>0</v>
      </c>
      <c r="DA7" s="75">
        <v>0</v>
      </c>
      <c r="DB7" s="75">
        <v>0</v>
      </c>
      <c r="DC7" s="75">
        <v>0</v>
      </c>
      <c r="DD7" s="75">
        <v>0</v>
      </c>
      <c r="DE7" s="75">
        <v>0</v>
      </c>
      <c r="DF7" s="75">
        <v>0</v>
      </c>
      <c r="DG7" s="75">
        <v>0</v>
      </c>
      <c r="DH7" s="75">
        <v>0</v>
      </c>
    </row>
    <row r="8" ht="20.1" customHeight="1" spans="1:112">
      <c r="A8" s="91" t="s">
        <v>84</v>
      </c>
      <c r="B8" s="91" t="s">
        <v>84</v>
      </c>
      <c r="C8" s="91" t="s">
        <v>84</v>
      </c>
      <c r="D8" s="91" t="s">
        <v>290</v>
      </c>
      <c r="E8" s="75">
        <f t="shared" si="0"/>
        <v>4546198</v>
      </c>
      <c r="F8" s="75">
        <v>2015918</v>
      </c>
      <c r="G8" s="75">
        <v>756984</v>
      </c>
      <c r="H8" s="75">
        <v>505740</v>
      </c>
      <c r="I8" s="75">
        <v>48312</v>
      </c>
      <c r="J8" s="75">
        <v>0</v>
      </c>
      <c r="K8" s="75">
        <v>157590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547292</v>
      </c>
      <c r="T8" s="75">
        <v>2474160</v>
      </c>
      <c r="U8" s="75">
        <v>575000</v>
      </c>
      <c r="V8" s="75">
        <v>430000</v>
      </c>
      <c r="W8" s="75">
        <v>0</v>
      </c>
      <c r="X8" s="75">
        <v>1000</v>
      </c>
      <c r="Y8" s="75">
        <v>7000</v>
      </c>
      <c r="Z8" s="75">
        <v>0</v>
      </c>
      <c r="AA8" s="75">
        <v>53000</v>
      </c>
      <c r="AB8" s="75">
        <v>0</v>
      </c>
      <c r="AC8" s="75">
        <v>0</v>
      </c>
      <c r="AD8" s="75">
        <v>466000</v>
      </c>
      <c r="AE8" s="75">
        <v>0</v>
      </c>
      <c r="AF8" s="75">
        <v>135000</v>
      </c>
      <c r="AG8" s="75">
        <v>0</v>
      </c>
      <c r="AH8" s="75">
        <v>128000</v>
      </c>
      <c r="AI8" s="75">
        <v>120000</v>
      </c>
      <c r="AJ8" s="75">
        <v>94500</v>
      </c>
      <c r="AK8" s="75">
        <v>0</v>
      </c>
      <c r="AL8" s="75">
        <v>0</v>
      </c>
      <c r="AM8" s="75">
        <v>0</v>
      </c>
      <c r="AN8" s="75">
        <v>42500</v>
      </c>
      <c r="AO8" s="75">
        <v>0</v>
      </c>
      <c r="AP8" s="75">
        <v>75000</v>
      </c>
      <c r="AQ8" s="75">
        <v>0</v>
      </c>
      <c r="AR8" s="75">
        <v>0</v>
      </c>
      <c r="AS8" s="75">
        <v>270160</v>
      </c>
      <c r="AT8" s="75">
        <v>0</v>
      </c>
      <c r="AU8" s="75">
        <v>77000</v>
      </c>
      <c r="AV8" s="75">
        <v>56120</v>
      </c>
      <c r="AW8" s="75">
        <v>0</v>
      </c>
      <c r="AX8" s="75">
        <v>0</v>
      </c>
      <c r="AY8" s="75">
        <v>0</v>
      </c>
      <c r="AZ8" s="75">
        <v>0</v>
      </c>
      <c r="BA8" s="75">
        <v>56000</v>
      </c>
      <c r="BB8" s="75">
        <v>0</v>
      </c>
      <c r="BC8" s="75">
        <v>0</v>
      </c>
      <c r="BD8" s="75">
        <v>0</v>
      </c>
      <c r="BE8" s="75">
        <v>120</v>
      </c>
      <c r="BF8" s="75">
        <v>0</v>
      </c>
      <c r="BG8" s="75">
        <v>0</v>
      </c>
      <c r="BH8" s="75">
        <v>0</v>
      </c>
      <c r="BI8" s="75">
        <v>0</v>
      </c>
      <c r="BJ8" s="75">
        <v>0</v>
      </c>
      <c r="BK8" s="75">
        <v>0</v>
      </c>
      <c r="BL8" s="75">
        <v>0</v>
      </c>
      <c r="BM8" s="75">
        <v>0</v>
      </c>
      <c r="BN8" s="75">
        <v>0</v>
      </c>
      <c r="BO8" s="75">
        <v>0</v>
      </c>
      <c r="BP8" s="75">
        <v>0</v>
      </c>
      <c r="BQ8" s="75">
        <v>0</v>
      </c>
      <c r="BR8" s="75">
        <v>0</v>
      </c>
      <c r="BS8" s="75">
        <v>0</v>
      </c>
      <c r="BT8" s="75">
        <v>0</v>
      </c>
      <c r="BU8" s="75">
        <v>0</v>
      </c>
      <c r="BV8" s="75">
        <v>0</v>
      </c>
      <c r="BW8" s="75">
        <v>0</v>
      </c>
      <c r="BX8" s="75">
        <v>0</v>
      </c>
      <c r="BY8" s="75">
        <v>0</v>
      </c>
      <c r="BZ8" s="75">
        <v>0</v>
      </c>
      <c r="CA8" s="75">
        <v>0</v>
      </c>
      <c r="CB8" s="75">
        <v>0</v>
      </c>
      <c r="CC8" s="75">
        <v>0</v>
      </c>
      <c r="CD8" s="75">
        <v>0</v>
      </c>
      <c r="CE8" s="75">
        <v>0</v>
      </c>
      <c r="CF8" s="75">
        <v>0</v>
      </c>
      <c r="CG8" s="75">
        <v>0</v>
      </c>
      <c r="CH8" s="75">
        <v>0</v>
      </c>
      <c r="CI8" s="75">
        <v>0</v>
      </c>
      <c r="CJ8" s="75">
        <v>0</v>
      </c>
      <c r="CK8" s="75">
        <v>0</v>
      </c>
      <c r="CL8" s="75">
        <v>0</v>
      </c>
      <c r="CM8" s="75">
        <v>0</v>
      </c>
      <c r="CN8" s="75">
        <v>0</v>
      </c>
      <c r="CO8" s="75">
        <v>0</v>
      </c>
      <c r="CP8" s="75">
        <v>0</v>
      </c>
      <c r="CQ8" s="75">
        <v>0</v>
      </c>
      <c r="CR8" s="75">
        <v>0</v>
      </c>
      <c r="CS8" s="75">
        <v>0</v>
      </c>
      <c r="CT8" s="75">
        <v>0</v>
      </c>
      <c r="CU8" s="75">
        <v>0</v>
      </c>
      <c r="CV8" s="75">
        <v>0</v>
      </c>
      <c r="CW8" s="75">
        <v>0</v>
      </c>
      <c r="CX8" s="75">
        <v>0</v>
      </c>
      <c r="CY8" s="75">
        <v>0</v>
      </c>
      <c r="CZ8" s="75">
        <v>0</v>
      </c>
      <c r="DA8" s="75">
        <v>0</v>
      </c>
      <c r="DB8" s="75">
        <v>0</v>
      </c>
      <c r="DC8" s="75">
        <v>0</v>
      </c>
      <c r="DD8" s="75">
        <v>0</v>
      </c>
      <c r="DE8" s="75">
        <v>0</v>
      </c>
      <c r="DF8" s="75">
        <v>0</v>
      </c>
      <c r="DG8" s="75">
        <v>0</v>
      </c>
      <c r="DH8" s="75">
        <v>0</v>
      </c>
    </row>
    <row r="9" ht="20.1" customHeight="1" spans="1:112">
      <c r="A9" s="91" t="s">
        <v>84</v>
      </c>
      <c r="B9" s="91" t="s">
        <v>84</v>
      </c>
      <c r="C9" s="91" t="s">
        <v>84</v>
      </c>
      <c r="D9" s="91" t="s">
        <v>291</v>
      </c>
      <c r="E9" s="75">
        <f t="shared" si="0"/>
        <v>4546198</v>
      </c>
      <c r="F9" s="75">
        <v>2015918</v>
      </c>
      <c r="G9" s="75">
        <v>756984</v>
      </c>
      <c r="H9" s="75">
        <v>505740</v>
      </c>
      <c r="I9" s="75">
        <v>48312</v>
      </c>
      <c r="J9" s="75">
        <v>0</v>
      </c>
      <c r="K9" s="75">
        <v>157590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547292</v>
      </c>
      <c r="T9" s="75">
        <v>2474160</v>
      </c>
      <c r="U9" s="75">
        <v>575000</v>
      </c>
      <c r="V9" s="75">
        <v>430000</v>
      </c>
      <c r="W9" s="75">
        <v>0</v>
      </c>
      <c r="X9" s="75">
        <v>1000</v>
      </c>
      <c r="Y9" s="75">
        <v>7000</v>
      </c>
      <c r="Z9" s="75">
        <v>0</v>
      </c>
      <c r="AA9" s="75">
        <v>53000</v>
      </c>
      <c r="AB9" s="75">
        <v>0</v>
      </c>
      <c r="AC9" s="75">
        <v>0</v>
      </c>
      <c r="AD9" s="75">
        <v>466000</v>
      </c>
      <c r="AE9" s="75">
        <v>0</v>
      </c>
      <c r="AF9" s="75">
        <v>135000</v>
      </c>
      <c r="AG9" s="75">
        <v>0</v>
      </c>
      <c r="AH9" s="75">
        <v>128000</v>
      </c>
      <c r="AI9" s="75">
        <v>120000</v>
      </c>
      <c r="AJ9" s="75">
        <v>94500</v>
      </c>
      <c r="AK9" s="75">
        <v>0</v>
      </c>
      <c r="AL9" s="75">
        <v>0</v>
      </c>
      <c r="AM9" s="75">
        <v>0</v>
      </c>
      <c r="AN9" s="75">
        <v>42500</v>
      </c>
      <c r="AO9" s="75">
        <v>0</v>
      </c>
      <c r="AP9" s="75">
        <v>75000</v>
      </c>
      <c r="AQ9" s="75">
        <v>0</v>
      </c>
      <c r="AR9" s="75">
        <v>0</v>
      </c>
      <c r="AS9" s="75">
        <v>270160</v>
      </c>
      <c r="AT9" s="75">
        <v>0</v>
      </c>
      <c r="AU9" s="75">
        <v>77000</v>
      </c>
      <c r="AV9" s="75">
        <v>56120</v>
      </c>
      <c r="AW9" s="75">
        <v>0</v>
      </c>
      <c r="AX9" s="75">
        <v>0</v>
      </c>
      <c r="AY9" s="75">
        <v>0</v>
      </c>
      <c r="AZ9" s="75">
        <v>0</v>
      </c>
      <c r="BA9" s="75">
        <v>56000</v>
      </c>
      <c r="BB9" s="75">
        <v>0</v>
      </c>
      <c r="BC9" s="75">
        <v>0</v>
      </c>
      <c r="BD9" s="75">
        <v>0</v>
      </c>
      <c r="BE9" s="75">
        <v>120</v>
      </c>
      <c r="BF9" s="75">
        <v>0</v>
      </c>
      <c r="BG9" s="75">
        <v>0</v>
      </c>
      <c r="BH9" s="75">
        <v>0</v>
      </c>
      <c r="BI9" s="75">
        <v>0</v>
      </c>
      <c r="BJ9" s="75">
        <v>0</v>
      </c>
      <c r="BK9" s="75">
        <v>0</v>
      </c>
      <c r="BL9" s="75">
        <v>0</v>
      </c>
      <c r="BM9" s="75">
        <v>0</v>
      </c>
      <c r="BN9" s="75">
        <v>0</v>
      </c>
      <c r="BO9" s="75">
        <v>0</v>
      </c>
      <c r="BP9" s="75">
        <v>0</v>
      </c>
      <c r="BQ9" s="75">
        <v>0</v>
      </c>
      <c r="BR9" s="75">
        <v>0</v>
      </c>
      <c r="BS9" s="75">
        <v>0</v>
      </c>
      <c r="BT9" s="75">
        <v>0</v>
      </c>
      <c r="BU9" s="75">
        <v>0</v>
      </c>
      <c r="BV9" s="75">
        <v>0</v>
      </c>
      <c r="BW9" s="75">
        <v>0</v>
      </c>
      <c r="BX9" s="75">
        <v>0</v>
      </c>
      <c r="BY9" s="75">
        <v>0</v>
      </c>
      <c r="BZ9" s="75">
        <v>0</v>
      </c>
      <c r="CA9" s="75">
        <v>0</v>
      </c>
      <c r="CB9" s="75">
        <v>0</v>
      </c>
      <c r="CC9" s="75">
        <v>0</v>
      </c>
      <c r="CD9" s="75">
        <v>0</v>
      </c>
      <c r="CE9" s="75">
        <v>0</v>
      </c>
      <c r="CF9" s="75">
        <v>0</v>
      </c>
      <c r="CG9" s="75">
        <v>0</v>
      </c>
      <c r="CH9" s="75">
        <v>0</v>
      </c>
      <c r="CI9" s="75">
        <v>0</v>
      </c>
      <c r="CJ9" s="75">
        <v>0</v>
      </c>
      <c r="CK9" s="75">
        <v>0</v>
      </c>
      <c r="CL9" s="75">
        <v>0</v>
      </c>
      <c r="CM9" s="75">
        <v>0</v>
      </c>
      <c r="CN9" s="75">
        <v>0</v>
      </c>
      <c r="CO9" s="75">
        <v>0</v>
      </c>
      <c r="CP9" s="75">
        <v>0</v>
      </c>
      <c r="CQ9" s="75">
        <v>0</v>
      </c>
      <c r="CR9" s="75">
        <v>0</v>
      </c>
      <c r="CS9" s="75">
        <v>0</v>
      </c>
      <c r="CT9" s="75">
        <v>0</v>
      </c>
      <c r="CU9" s="75">
        <v>0</v>
      </c>
      <c r="CV9" s="75">
        <v>0</v>
      </c>
      <c r="CW9" s="75">
        <v>0</v>
      </c>
      <c r="CX9" s="75">
        <v>0</v>
      </c>
      <c r="CY9" s="75">
        <v>0</v>
      </c>
      <c r="CZ9" s="75">
        <v>0</v>
      </c>
      <c r="DA9" s="75">
        <v>0</v>
      </c>
      <c r="DB9" s="75">
        <v>0</v>
      </c>
      <c r="DC9" s="75">
        <v>0</v>
      </c>
      <c r="DD9" s="75">
        <v>0</v>
      </c>
      <c r="DE9" s="75">
        <v>0</v>
      </c>
      <c r="DF9" s="75">
        <v>0</v>
      </c>
      <c r="DG9" s="75">
        <v>0</v>
      </c>
      <c r="DH9" s="75">
        <v>0</v>
      </c>
    </row>
    <row r="10" ht="20.1" customHeight="1" spans="1:112">
      <c r="A10" s="91" t="s">
        <v>87</v>
      </c>
      <c r="B10" s="91" t="s">
        <v>88</v>
      </c>
      <c r="C10" s="91" t="s">
        <v>89</v>
      </c>
      <c r="D10" s="91" t="s">
        <v>91</v>
      </c>
      <c r="E10" s="75">
        <f t="shared" si="0"/>
        <v>4204528</v>
      </c>
      <c r="F10" s="75">
        <v>1674248</v>
      </c>
      <c r="G10" s="75">
        <v>579744</v>
      </c>
      <c r="H10" s="75">
        <v>498900</v>
      </c>
      <c r="I10" s="75">
        <v>48312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547292</v>
      </c>
      <c r="T10" s="75">
        <v>2474160</v>
      </c>
      <c r="U10" s="75">
        <v>575000</v>
      </c>
      <c r="V10" s="75">
        <v>430000</v>
      </c>
      <c r="W10" s="75">
        <v>0</v>
      </c>
      <c r="X10" s="75">
        <v>1000</v>
      </c>
      <c r="Y10" s="75">
        <v>7000</v>
      </c>
      <c r="Z10" s="75">
        <v>0</v>
      </c>
      <c r="AA10" s="75">
        <v>53000</v>
      </c>
      <c r="AB10" s="75">
        <v>0</v>
      </c>
      <c r="AC10" s="75">
        <v>0</v>
      </c>
      <c r="AD10" s="75">
        <v>466000</v>
      </c>
      <c r="AE10" s="75">
        <v>0</v>
      </c>
      <c r="AF10" s="75">
        <v>135000</v>
      </c>
      <c r="AG10" s="75">
        <v>0</v>
      </c>
      <c r="AH10" s="75">
        <v>128000</v>
      </c>
      <c r="AI10" s="75">
        <v>120000</v>
      </c>
      <c r="AJ10" s="75">
        <v>94500</v>
      </c>
      <c r="AK10" s="75">
        <v>0</v>
      </c>
      <c r="AL10" s="75">
        <v>0</v>
      </c>
      <c r="AM10" s="75">
        <v>0</v>
      </c>
      <c r="AN10" s="75">
        <v>42500</v>
      </c>
      <c r="AO10" s="75">
        <v>0</v>
      </c>
      <c r="AP10" s="75">
        <v>75000</v>
      </c>
      <c r="AQ10" s="75">
        <v>0</v>
      </c>
      <c r="AR10" s="75">
        <v>0</v>
      </c>
      <c r="AS10" s="75">
        <v>270160</v>
      </c>
      <c r="AT10" s="75">
        <v>0</v>
      </c>
      <c r="AU10" s="75">
        <v>77000</v>
      </c>
      <c r="AV10" s="75">
        <v>56120</v>
      </c>
      <c r="AW10" s="75">
        <v>0</v>
      </c>
      <c r="AX10" s="75">
        <v>0</v>
      </c>
      <c r="AY10" s="75">
        <v>0</v>
      </c>
      <c r="AZ10" s="75">
        <v>0</v>
      </c>
      <c r="BA10" s="75">
        <v>56000</v>
      </c>
      <c r="BB10" s="75">
        <v>0</v>
      </c>
      <c r="BC10" s="75">
        <v>0</v>
      </c>
      <c r="BD10" s="75">
        <v>0</v>
      </c>
      <c r="BE10" s="75">
        <v>120</v>
      </c>
      <c r="BF10" s="75">
        <v>0</v>
      </c>
      <c r="BG10" s="75">
        <v>0</v>
      </c>
      <c r="BH10" s="75">
        <v>0</v>
      </c>
      <c r="BI10" s="75">
        <v>0</v>
      </c>
      <c r="BJ10" s="75">
        <v>0</v>
      </c>
      <c r="BK10" s="75">
        <v>0</v>
      </c>
      <c r="BL10" s="75">
        <v>0</v>
      </c>
      <c r="BM10" s="75">
        <v>0</v>
      </c>
      <c r="BN10" s="75">
        <v>0</v>
      </c>
      <c r="BO10" s="75">
        <v>0</v>
      </c>
      <c r="BP10" s="75">
        <v>0</v>
      </c>
      <c r="BQ10" s="75">
        <v>0</v>
      </c>
      <c r="BR10" s="75">
        <v>0</v>
      </c>
      <c r="BS10" s="75">
        <v>0</v>
      </c>
      <c r="BT10" s="75">
        <v>0</v>
      </c>
      <c r="BU10" s="75">
        <v>0</v>
      </c>
      <c r="BV10" s="75">
        <v>0</v>
      </c>
      <c r="BW10" s="75">
        <v>0</v>
      </c>
      <c r="BX10" s="75">
        <v>0</v>
      </c>
      <c r="BY10" s="75">
        <v>0</v>
      </c>
      <c r="BZ10" s="75">
        <v>0</v>
      </c>
      <c r="CA10" s="75">
        <v>0</v>
      </c>
      <c r="CB10" s="75">
        <v>0</v>
      </c>
      <c r="CC10" s="75">
        <v>0</v>
      </c>
      <c r="CD10" s="75">
        <v>0</v>
      </c>
      <c r="CE10" s="75">
        <v>0</v>
      </c>
      <c r="CF10" s="75">
        <v>0</v>
      </c>
      <c r="CG10" s="75">
        <v>0</v>
      </c>
      <c r="CH10" s="75">
        <v>0</v>
      </c>
      <c r="CI10" s="75">
        <v>0</v>
      </c>
      <c r="CJ10" s="75">
        <v>0</v>
      </c>
      <c r="CK10" s="75">
        <v>0</v>
      </c>
      <c r="CL10" s="75">
        <v>0</v>
      </c>
      <c r="CM10" s="75">
        <v>0</v>
      </c>
      <c r="CN10" s="75">
        <v>0</v>
      </c>
      <c r="CO10" s="75">
        <v>0</v>
      </c>
      <c r="CP10" s="75">
        <v>0</v>
      </c>
      <c r="CQ10" s="75">
        <v>0</v>
      </c>
      <c r="CR10" s="75">
        <v>0</v>
      </c>
      <c r="CS10" s="75">
        <v>0</v>
      </c>
      <c r="CT10" s="75">
        <v>0</v>
      </c>
      <c r="CU10" s="75">
        <v>0</v>
      </c>
      <c r="CV10" s="75">
        <v>0</v>
      </c>
      <c r="CW10" s="75">
        <v>0</v>
      </c>
      <c r="CX10" s="75">
        <v>0</v>
      </c>
      <c r="CY10" s="75">
        <v>0</v>
      </c>
      <c r="CZ10" s="75">
        <v>0</v>
      </c>
      <c r="DA10" s="75">
        <v>0</v>
      </c>
      <c r="DB10" s="75">
        <v>0</v>
      </c>
      <c r="DC10" s="75">
        <v>0</v>
      </c>
      <c r="DD10" s="75">
        <v>0</v>
      </c>
      <c r="DE10" s="75">
        <v>0</v>
      </c>
      <c r="DF10" s="75">
        <v>0</v>
      </c>
      <c r="DG10" s="75">
        <v>0</v>
      </c>
      <c r="DH10" s="75">
        <v>0</v>
      </c>
    </row>
    <row r="11" ht="20.1" customHeight="1" spans="1:112">
      <c r="A11" s="91" t="s">
        <v>87</v>
      </c>
      <c r="B11" s="91" t="s">
        <v>88</v>
      </c>
      <c r="C11" s="91" t="s">
        <v>92</v>
      </c>
      <c r="D11" s="91" t="s">
        <v>93</v>
      </c>
      <c r="E11" s="75">
        <f t="shared" si="0"/>
        <v>341670</v>
      </c>
      <c r="F11" s="75">
        <v>341670</v>
      </c>
      <c r="G11" s="75">
        <v>177240</v>
      </c>
      <c r="H11" s="75">
        <v>6840</v>
      </c>
      <c r="I11" s="75">
        <v>0</v>
      </c>
      <c r="J11" s="75">
        <v>0</v>
      </c>
      <c r="K11" s="75">
        <v>157590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C11" s="75">
        <v>0</v>
      </c>
      <c r="AD11" s="75">
        <v>0</v>
      </c>
      <c r="AE11" s="75">
        <v>0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75">
        <v>0</v>
      </c>
      <c r="AQ11" s="75">
        <v>0</v>
      </c>
      <c r="AR11" s="75">
        <v>0</v>
      </c>
      <c r="AS11" s="75">
        <v>0</v>
      </c>
      <c r="AT11" s="75">
        <v>0</v>
      </c>
      <c r="AU11" s="75">
        <v>0</v>
      </c>
      <c r="AV11" s="75">
        <v>0</v>
      </c>
      <c r="AW11" s="75">
        <v>0</v>
      </c>
      <c r="AX11" s="75">
        <v>0</v>
      </c>
      <c r="AY11" s="75">
        <v>0</v>
      </c>
      <c r="AZ11" s="75">
        <v>0</v>
      </c>
      <c r="BA11" s="75">
        <v>0</v>
      </c>
      <c r="BB11" s="75">
        <v>0</v>
      </c>
      <c r="BC11" s="75">
        <v>0</v>
      </c>
      <c r="BD11" s="75">
        <v>0</v>
      </c>
      <c r="BE11" s="75">
        <v>0</v>
      </c>
      <c r="BF11" s="75">
        <v>0</v>
      </c>
      <c r="BG11" s="75">
        <v>0</v>
      </c>
      <c r="BH11" s="75">
        <v>0</v>
      </c>
      <c r="BI11" s="75">
        <v>0</v>
      </c>
      <c r="BJ11" s="75">
        <v>0</v>
      </c>
      <c r="BK11" s="75">
        <v>0</v>
      </c>
      <c r="BL11" s="75">
        <v>0</v>
      </c>
      <c r="BM11" s="75">
        <v>0</v>
      </c>
      <c r="BN11" s="75">
        <v>0</v>
      </c>
      <c r="BO11" s="75">
        <v>0</v>
      </c>
      <c r="BP11" s="75">
        <v>0</v>
      </c>
      <c r="BQ11" s="75">
        <v>0</v>
      </c>
      <c r="BR11" s="75">
        <v>0</v>
      </c>
      <c r="BS11" s="75">
        <v>0</v>
      </c>
      <c r="BT11" s="75">
        <v>0</v>
      </c>
      <c r="BU11" s="75">
        <v>0</v>
      </c>
      <c r="BV11" s="75">
        <v>0</v>
      </c>
      <c r="BW11" s="75">
        <v>0</v>
      </c>
      <c r="BX11" s="75">
        <v>0</v>
      </c>
      <c r="BY11" s="75">
        <v>0</v>
      </c>
      <c r="BZ11" s="75">
        <v>0</v>
      </c>
      <c r="CA11" s="75">
        <v>0</v>
      </c>
      <c r="CB11" s="75">
        <v>0</v>
      </c>
      <c r="CC11" s="75">
        <v>0</v>
      </c>
      <c r="CD11" s="75">
        <v>0</v>
      </c>
      <c r="CE11" s="75">
        <v>0</v>
      </c>
      <c r="CF11" s="75">
        <v>0</v>
      </c>
      <c r="CG11" s="75">
        <v>0</v>
      </c>
      <c r="CH11" s="75">
        <v>0</v>
      </c>
      <c r="CI11" s="75">
        <v>0</v>
      </c>
      <c r="CJ11" s="75">
        <v>0</v>
      </c>
      <c r="CK11" s="75">
        <v>0</v>
      </c>
      <c r="CL11" s="75">
        <v>0</v>
      </c>
      <c r="CM11" s="75">
        <v>0</v>
      </c>
      <c r="CN11" s="75">
        <v>0</v>
      </c>
      <c r="CO11" s="75">
        <v>0</v>
      </c>
      <c r="CP11" s="75">
        <v>0</v>
      </c>
      <c r="CQ11" s="75">
        <v>0</v>
      </c>
      <c r="CR11" s="75">
        <v>0</v>
      </c>
      <c r="CS11" s="75">
        <v>0</v>
      </c>
      <c r="CT11" s="75">
        <v>0</v>
      </c>
      <c r="CU11" s="75">
        <v>0</v>
      </c>
      <c r="CV11" s="75">
        <v>0</v>
      </c>
      <c r="CW11" s="75">
        <v>0</v>
      </c>
      <c r="CX11" s="75">
        <v>0</v>
      </c>
      <c r="CY11" s="75">
        <v>0</v>
      </c>
      <c r="CZ11" s="75">
        <v>0</v>
      </c>
      <c r="DA11" s="75">
        <v>0</v>
      </c>
      <c r="DB11" s="75">
        <v>0</v>
      </c>
      <c r="DC11" s="75">
        <v>0</v>
      </c>
      <c r="DD11" s="75">
        <v>0</v>
      </c>
      <c r="DE11" s="75">
        <v>0</v>
      </c>
      <c r="DF11" s="75">
        <v>0</v>
      </c>
      <c r="DG11" s="75">
        <v>0</v>
      </c>
      <c r="DH11" s="75">
        <v>0</v>
      </c>
    </row>
    <row r="12" ht="20.1" customHeight="1" spans="1:112">
      <c r="A12" s="91" t="s">
        <v>84</v>
      </c>
      <c r="B12" s="91" t="s">
        <v>84</v>
      </c>
      <c r="C12" s="91" t="s">
        <v>84</v>
      </c>
      <c r="D12" s="91" t="s">
        <v>292</v>
      </c>
      <c r="E12" s="75">
        <f t="shared" si="0"/>
        <v>250542.96</v>
      </c>
      <c r="F12" s="75">
        <v>250542.96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233145.6</v>
      </c>
      <c r="M12" s="75">
        <v>0</v>
      </c>
      <c r="N12" s="75">
        <v>0</v>
      </c>
      <c r="O12" s="75">
        <v>0</v>
      </c>
      <c r="P12" s="75">
        <v>17397.36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C12" s="75">
        <v>0</v>
      </c>
      <c r="AD12" s="75">
        <v>0</v>
      </c>
      <c r="AE12" s="75">
        <v>0</v>
      </c>
      <c r="AF12" s="75">
        <v>0</v>
      </c>
      <c r="AG12" s="75">
        <v>0</v>
      </c>
      <c r="AH12" s="75">
        <v>0</v>
      </c>
      <c r="AI12" s="75">
        <v>0</v>
      </c>
      <c r="AJ12" s="75">
        <v>0</v>
      </c>
      <c r="AK12" s="75">
        <v>0</v>
      </c>
      <c r="AL12" s="75">
        <v>0</v>
      </c>
      <c r="AM12" s="75">
        <v>0</v>
      </c>
      <c r="AN12" s="75">
        <v>0</v>
      </c>
      <c r="AO12" s="75">
        <v>0</v>
      </c>
      <c r="AP12" s="75">
        <v>0</v>
      </c>
      <c r="AQ12" s="75">
        <v>0</v>
      </c>
      <c r="AR12" s="75">
        <v>0</v>
      </c>
      <c r="AS12" s="75">
        <v>0</v>
      </c>
      <c r="AT12" s="75">
        <v>0</v>
      </c>
      <c r="AU12" s="75">
        <v>0</v>
      </c>
      <c r="AV12" s="75">
        <v>0</v>
      </c>
      <c r="AW12" s="75">
        <v>0</v>
      </c>
      <c r="AX12" s="75">
        <v>0</v>
      </c>
      <c r="AY12" s="75">
        <v>0</v>
      </c>
      <c r="AZ12" s="75">
        <v>0</v>
      </c>
      <c r="BA12" s="75">
        <v>0</v>
      </c>
      <c r="BB12" s="75">
        <v>0</v>
      </c>
      <c r="BC12" s="75">
        <v>0</v>
      </c>
      <c r="BD12" s="75">
        <v>0</v>
      </c>
      <c r="BE12" s="75">
        <v>0</v>
      </c>
      <c r="BF12" s="75">
        <v>0</v>
      </c>
      <c r="BG12" s="75">
        <v>0</v>
      </c>
      <c r="BH12" s="75">
        <v>0</v>
      </c>
      <c r="BI12" s="75">
        <v>0</v>
      </c>
      <c r="BJ12" s="75">
        <v>0</v>
      </c>
      <c r="BK12" s="75">
        <v>0</v>
      </c>
      <c r="BL12" s="75">
        <v>0</v>
      </c>
      <c r="BM12" s="75">
        <v>0</v>
      </c>
      <c r="BN12" s="75">
        <v>0</v>
      </c>
      <c r="BO12" s="75">
        <v>0</v>
      </c>
      <c r="BP12" s="75">
        <v>0</v>
      </c>
      <c r="BQ12" s="75">
        <v>0</v>
      </c>
      <c r="BR12" s="75">
        <v>0</v>
      </c>
      <c r="BS12" s="75">
        <v>0</v>
      </c>
      <c r="BT12" s="75">
        <v>0</v>
      </c>
      <c r="BU12" s="75">
        <v>0</v>
      </c>
      <c r="BV12" s="75">
        <v>0</v>
      </c>
      <c r="BW12" s="75">
        <v>0</v>
      </c>
      <c r="BX12" s="75">
        <v>0</v>
      </c>
      <c r="BY12" s="75">
        <v>0</v>
      </c>
      <c r="BZ12" s="75">
        <v>0</v>
      </c>
      <c r="CA12" s="75">
        <v>0</v>
      </c>
      <c r="CB12" s="75">
        <v>0</v>
      </c>
      <c r="CC12" s="75">
        <v>0</v>
      </c>
      <c r="CD12" s="75">
        <v>0</v>
      </c>
      <c r="CE12" s="75">
        <v>0</v>
      </c>
      <c r="CF12" s="75">
        <v>0</v>
      </c>
      <c r="CG12" s="75">
        <v>0</v>
      </c>
      <c r="CH12" s="75">
        <v>0</v>
      </c>
      <c r="CI12" s="75">
        <v>0</v>
      </c>
      <c r="CJ12" s="75">
        <v>0</v>
      </c>
      <c r="CK12" s="75">
        <v>0</v>
      </c>
      <c r="CL12" s="75">
        <v>0</v>
      </c>
      <c r="CM12" s="75">
        <v>0</v>
      </c>
      <c r="CN12" s="75">
        <v>0</v>
      </c>
      <c r="CO12" s="75">
        <v>0</v>
      </c>
      <c r="CP12" s="75">
        <v>0</v>
      </c>
      <c r="CQ12" s="75">
        <v>0</v>
      </c>
      <c r="CR12" s="75">
        <v>0</v>
      </c>
      <c r="CS12" s="75">
        <v>0</v>
      </c>
      <c r="CT12" s="75">
        <v>0</v>
      </c>
      <c r="CU12" s="75">
        <v>0</v>
      </c>
      <c r="CV12" s="75">
        <v>0</v>
      </c>
      <c r="CW12" s="75">
        <v>0</v>
      </c>
      <c r="CX12" s="75">
        <v>0</v>
      </c>
      <c r="CY12" s="75">
        <v>0</v>
      </c>
      <c r="CZ12" s="75">
        <v>0</v>
      </c>
      <c r="DA12" s="75">
        <v>0</v>
      </c>
      <c r="DB12" s="75">
        <v>0</v>
      </c>
      <c r="DC12" s="75">
        <v>0</v>
      </c>
      <c r="DD12" s="75">
        <v>0</v>
      </c>
      <c r="DE12" s="75">
        <v>0</v>
      </c>
      <c r="DF12" s="75">
        <v>0</v>
      </c>
      <c r="DG12" s="75">
        <v>0</v>
      </c>
      <c r="DH12" s="75">
        <v>0</v>
      </c>
    </row>
    <row r="13" ht="20.1" customHeight="1" spans="1:112">
      <c r="A13" s="91" t="s">
        <v>84</v>
      </c>
      <c r="B13" s="91" t="s">
        <v>84</v>
      </c>
      <c r="C13" s="91" t="s">
        <v>84</v>
      </c>
      <c r="D13" s="91" t="s">
        <v>293</v>
      </c>
      <c r="E13" s="75">
        <f t="shared" si="0"/>
        <v>240712.32</v>
      </c>
      <c r="F13" s="75">
        <v>240712.32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233145.6</v>
      </c>
      <c r="M13" s="75">
        <v>0</v>
      </c>
      <c r="N13" s="75">
        <v>0</v>
      </c>
      <c r="O13" s="75">
        <v>0</v>
      </c>
      <c r="P13" s="75">
        <v>7566.72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75">
        <v>0</v>
      </c>
      <c r="AX13" s="75">
        <v>0</v>
      </c>
      <c r="AY13" s="75">
        <v>0</v>
      </c>
      <c r="AZ13" s="75">
        <v>0</v>
      </c>
      <c r="BA13" s="75">
        <v>0</v>
      </c>
      <c r="BB13" s="75">
        <v>0</v>
      </c>
      <c r="BC13" s="75">
        <v>0</v>
      </c>
      <c r="BD13" s="75">
        <v>0</v>
      </c>
      <c r="BE13" s="75">
        <v>0</v>
      </c>
      <c r="BF13" s="75">
        <v>0</v>
      </c>
      <c r="BG13" s="75">
        <v>0</v>
      </c>
      <c r="BH13" s="75">
        <v>0</v>
      </c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5">
        <v>0</v>
      </c>
      <c r="BT13" s="75">
        <v>0</v>
      </c>
      <c r="BU13" s="75">
        <v>0</v>
      </c>
      <c r="BV13" s="75">
        <v>0</v>
      </c>
      <c r="BW13" s="75">
        <v>0</v>
      </c>
      <c r="BX13" s="75">
        <v>0</v>
      </c>
      <c r="BY13" s="75">
        <v>0</v>
      </c>
      <c r="BZ13" s="75">
        <v>0</v>
      </c>
      <c r="CA13" s="75">
        <v>0</v>
      </c>
      <c r="CB13" s="75">
        <v>0</v>
      </c>
      <c r="CC13" s="75">
        <v>0</v>
      </c>
      <c r="CD13" s="75">
        <v>0</v>
      </c>
      <c r="CE13" s="75">
        <v>0</v>
      </c>
      <c r="CF13" s="75">
        <v>0</v>
      </c>
      <c r="CG13" s="75">
        <v>0</v>
      </c>
      <c r="CH13" s="75">
        <v>0</v>
      </c>
      <c r="CI13" s="75">
        <v>0</v>
      </c>
      <c r="CJ13" s="75">
        <v>0</v>
      </c>
      <c r="CK13" s="75">
        <v>0</v>
      </c>
      <c r="CL13" s="75">
        <v>0</v>
      </c>
      <c r="CM13" s="75">
        <v>0</v>
      </c>
      <c r="CN13" s="75">
        <v>0</v>
      </c>
      <c r="CO13" s="75">
        <v>0</v>
      </c>
      <c r="CP13" s="75">
        <v>0</v>
      </c>
      <c r="CQ13" s="75">
        <v>0</v>
      </c>
      <c r="CR13" s="75">
        <v>0</v>
      </c>
      <c r="CS13" s="75">
        <v>0</v>
      </c>
      <c r="CT13" s="75">
        <v>0</v>
      </c>
      <c r="CU13" s="75">
        <v>0</v>
      </c>
      <c r="CV13" s="75">
        <v>0</v>
      </c>
      <c r="CW13" s="75">
        <v>0</v>
      </c>
      <c r="CX13" s="75">
        <v>0</v>
      </c>
      <c r="CY13" s="75">
        <v>0</v>
      </c>
      <c r="CZ13" s="75">
        <v>0</v>
      </c>
      <c r="DA13" s="75">
        <v>0</v>
      </c>
      <c r="DB13" s="75">
        <v>0</v>
      </c>
      <c r="DC13" s="75">
        <v>0</v>
      </c>
      <c r="DD13" s="75">
        <v>0</v>
      </c>
      <c r="DE13" s="75">
        <v>0</v>
      </c>
      <c r="DF13" s="75">
        <v>0</v>
      </c>
      <c r="DG13" s="75">
        <v>0</v>
      </c>
      <c r="DH13" s="75">
        <v>0</v>
      </c>
    </row>
    <row r="14" ht="20.1" customHeight="1" spans="1:112">
      <c r="A14" s="91" t="s">
        <v>94</v>
      </c>
      <c r="B14" s="91" t="s">
        <v>95</v>
      </c>
      <c r="C14" s="91" t="s">
        <v>95</v>
      </c>
      <c r="D14" s="91" t="s">
        <v>96</v>
      </c>
      <c r="E14" s="75">
        <f t="shared" si="0"/>
        <v>240712.32</v>
      </c>
      <c r="F14" s="75">
        <v>240712.32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233145.6</v>
      </c>
      <c r="M14" s="75">
        <v>0</v>
      </c>
      <c r="N14" s="75">
        <v>0</v>
      </c>
      <c r="O14" s="75">
        <v>0</v>
      </c>
      <c r="P14" s="75">
        <v>7566.72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75">
        <v>0</v>
      </c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5">
        <v>0</v>
      </c>
      <c r="BT14" s="75">
        <v>0</v>
      </c>
      <c r="BU14" s="75">
        <v>0</v>
      </c>
      <c r="BV14" s="75">
        <v>0</v>
      </c>
      <c r="BW14" s="75">
        <v>0</v>
      </c>
      <c r="BX14" s="75">
        <v>0</v>
      </c>
      <c r="BY14" s="75">
        <v>0</v>
      </c>
      <c r="BZ14" s="75">
        <v>0</v>
      </c>
      <c r="CA14" s="75">
        <v>0</v>
      </c>
      <c r="CB14" s="75">
        <v>0</v>
      </c>
      <c r="CC14" s="75">
        <v>0</v>
      </c>
      <c r="CD14" s="75">
        <v>0</v>
      </c>
      <c r="CE14" s="75">
        <v>0</v>
      </c>
      <c r="CF14" s="75">
        <v>0</v>
      </c>
      <c r="CG14" s="75">
        <v>0</v>
      </c>
      <c r="CH14" s="75">
        <v>0</v>
      </c>
      <c r="CI14" s="75">
        <v>0</v>
      </c>
      <c r="CJ14" s="75">
        <v>0</v>
      </c>
      <c r="CK14" s="75">
        <v>0</v>
      </c>
      <c r="CL14" s="75">
        <v>0</v>
      </c>
      <c r="CM14" s="75">
        <v>0</v>
      </c>
      <c r="CN14" s="75">
        <v>0</v>
      </c>
      <c r="CO14" s="75">
        <v>0</v>
      </c>
      <c r="CP14" s="75">
        <v>0</v>
      </c>
      <c r="CQ14" s="75">
        <v>0</v>
      </c>
      <c r="CR14" s="75">
        <v>0</v>
      </c>
      <c r="CS14" s="75">
        <v>0</v>
      </c>
      <c r="CT14" s="75">
        <v>0</v>
      </c>
      <c r="CU14" s="75">
        <v>0</v>
      </c>
      <c r="CV14" s="75">
        <v>0</v>
      </c>
      <c r="CW14" s="75">
        <v>0</v>
      </c>
      <c r="CX14" s="75">
        <v>0</v>
      </c>
      <c r="CY14" s="75">
        <v>0</v>
      </c>
      <c r="CZ14" s="75">
        <v>0</v>
      </c>
      <c r="DA14" s="75">
        <v>0</v>
      </c>
      <c r="DB14" s="75">
        <v>0</v>
      </c>
      <c r="DC14" s="75">
        <v>0</v>
      </c>
      <c r="DD14" s="75">
        <v>0</v>
      </c>
      <c r="DE14" s="75">
        <v>0</v>
      </c>
      <c r="DF14" s="75">
        <v>0</v>
      </c>
      <c r="DG14" s="75">
        <v>0</v>
      </c>
      <c r="DH14" s="75">
        <v>0</v>
      </c>
    </row>
    <row r="15" ht="20.1" customHeight="1" spans="1:112">
      <c r="A15" s="91" t="s">
        <v>84</v>
      </c>
      <c r="B15" s="91" t="s">
        <v>84</v>
      </c>
      <c r="C15" s="91" t="s">
        <v>84</v>
      </c>
      <c r="D15" s="91" t="s">
        <v>294</v>
      </c>
      <c r="E15" s="75">
        <f t="shared" si="0"/>
        <v>9830.64</v>
      </c>
      <c r="F15" s="75">
        <v>9830.64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9830.64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75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5">
        <v>0</v>
      </c>
      <c r="AZ15" s="75">
        <v>0</v>
      </c>
      <c r="BA15" s="75">
        <v>0</v>
      </c>
      <c r="BB15" s="75">
        <v>0</v>
      </c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0</v>
      </c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5">
        <v>0</v>
      </c>
      <c r="BT15" s="75">
        <v>0</v>
      </c>
      <c r="BU15" s="75">
        <v>0</v>
      </c>
      <c r="BV15" s="75">
        <v>0</v>
      </c>
      <c r="BW15" s="75">
        <v>0</v>
      </c>
      <c r="BX15" s="75">
        <v>0</v>
      </c>
      <c r="BY15" s="75">
        <v>0</v>
      </c>
      <c r="BZ15" s="75">
        <v>0</v>
      </c>
      <c r="CA15" s="75">
        <v>0</v>
      </c>
      <c r="CB15" s="75">
        <v>0</v>
      </c>
      <c r="CC15" s="75">
        <v>0</v>
      </c>
      <c r="CD15" s="75">
        <v>0</v>
      </c>
      <c r="CE15" s="75">
        <v>0</v>
      </c>
      <c r="CF15" s="75">
        <v>0</v>
      </c>
      <c r="CG15" s="75">
        <v>0</v>
      </c>
      <c r="CH15" s="75">
        <v>0</v>
      </c>
      <c r="CI15" s="75">
        <v>0</v>
      </c>
      <c r="CJ15" s="75">
        <v>0</v>
      </c>
      <c r="CK15" s="75">
        <v>0</v>
      </c>
      <c r="CL15" s="75">
        <v>0</v>
      </c>
      <c r="CM15" s="75">
        <v>0</v>
      </c>
      <c r="CN15" s="75">
        <v>0</v>
      </c>
      <c r="CO15" s="75">
        <v>0</v>
      </c>
      <c r="CP15" s="75">
        <v>0</v>
      </c>
      <c r="CQ15" s="75">
        <v>0</v>
      </c>
      <c r="CR15" s="75">
        <v>0</v>
      </c>
      <c r="CS15" s="75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</row>
    <row r="16" ht="20.1" customHeight="1" spans="1:112">
      <c r="A16" s="91" t="s">
        <v>94</v>
      </c>
      <c r="B16" s="91" t="s">
        <v>92</v>
      </c>
      <c r="C16" s="91" t="s">
        <v>92</v>
      </c>
      <c r="D16" s="91" t="s">
        <v>97</v>
      </c>
      <c r="E16" s="75">
        <f t="shared" si="0"/>
        <v>9830.64</v>
      </c>
      <c r="F16" s="75">
        <v>9830.64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9830.64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75">
        <v>0</v>
      </c>
      <c r="BE16" s="75">
        <v>0</v>
      </c>
      <c r="BF16" s="75">
        <v>0</v>
      </c>
      <c r="BG16" s="75">
        <v>0</v>
      </c>
      <c r="BH16" s="75">
        <v>0</v>
      </c>
      <c r="BI16" s="75">
        <v>0</v>
      </c>
      <c r="BJ16" s="75">
        <v>0</v>
      </c>
      <c r="BK16" s="75">
        <v>0</v>
      </c>
      <c r="BL16" s="75">
        <v>0</v>
      </c>
      <c r="BM16" s="75">
        <v>0</v>
      </c>
      <c r="BN16" s="75">
        <v>0</v>
      </c>
      <c r="BO16" s="75">
        <v>0</v>
      </c>
      <c r="BP16" s="75">
        <v>0</v>
      </c>
      <c r="BQ16" s="75">
        <v>0</v>
      </c>
      <c r="BR16" s="75">
        <v>0</v>
      </c>
      <c r="BS16" s="75">
        <v>0</v>
      </c>
      <c r="BT16" s="75">
        <v>0</v>
      </c>
      <c r="BU16" s="75">
        <v>0</v>
      </c>
      <c r="BV16" s="75">
        <v>0</v>
      </c>
      <c r="BW16" s="75">
        <v>0</v>
      </c>
      <c r="BX16" s="75">
        <v>0</v>
      </c>
      <c r="BY16" s="75">
        <v>0</v>
      </c>
      <c r="BZ16" s="75">
        <v>0</v>
      </c>
      <c r="CA16" s="75">
        <v>0</v>
      </c>
      <c r="CB16" s="75">
        <v>0</v>
      </c>
      <c r="CC16" s="75">
        <v>0</v>
      </c>
      <c r="CD16" s="75">
        <v>0</v>
      </c>
      <c r="CE16" s="75">
        <v>0</v>
      </c>
      <c r="CF16" s="75">
        <v>0</v>
      </c>
      <c r="CG16" s="75">
        <v>0</v>
      </c>
      <c r="CH16" s="75">
        <v>0</v>
      </c>
      <c r="CI16" s="75">
        <v>0</v>
      </c>
      <c r="CJ16" s="75">
        <v>0</v>
      </c>
      <c r="CK16" s="75">
        <v>0</v>
      </c>
      <c r="CL16" s="75">
        <v>0</v>
      </c>
      <c r="CM16" s="75">
        <v>0</v>
      </c>
      <c r="CN16" s="75">
        <v>0</v>
      </c>
      <c r="CO16" s="75">
        <v>0</v>
      </c>
      <c r="CP16" s="75">
        <v>0</v>
      </c>
      <c r="CQ16" s="75">
        <v>0</v>
      </c>
      <c r="CR16" s="75">
        <v>0</v>
      </c>
      <c r="CS16" s="75">
        <v>0</v>
      </c>
      <c r="CT16" s="75">
        <v>0</v>
      </c>
      <c r="CU16" s="75">
        <v>0</v>
      </c>
      <c r="CV16" s="75">
        <v>0</v>
      </c>
      <c r="CW16" s="75">
        <v>0</v>
      </c>
      <c r="CX16" s="75">
        <v>0</v>
      </c>
      <c r="CY16" s="75">
        <v>0</v>
      </c>
      <c r="CZ16" s="75">
        <v>0</v>
      </c>
      <c r="DA16" s="75">
        <v>0</v>
      </c>
      <c r="DB16" s="75">
        <v>0</v>
      </c>
      <c r="DC16" s="75">
        <v>0</v>
      </c>
      <c r="DD16" s="75">
        <v>0</v>
      </c>
      <c r="DE16" s="75">
        <v>0</v>
      </c>
      <c r="DF16" s="75">
        <v>0</v>
      </c>
      <c r="DG16" s="75">
        <v>0</v>
      </c>
      <c r="DH16" s="75">
        <v>0</v>
      </c>
    </row>
    <row r="17" ht="20.1" customHeight="1" spans="1:112">
      <c r="A17" s="91" t="s">
        <v>84</v>
      </c>
      <c r="B17" s="91" t="s">
        <v>84</v>
      </c>
      <c r="C17" s="91" t="s">
        <v>84</v>
      </c>
      <c r="D17" s="91" t="s">
        <v>295</v>
      </c>
      <c r="E17" s="75">
        <f t="shared" si="0"/>
        <v>137160.04</v>
      </c>
      <c r="F17" s="75">
        <v>137160.04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128241.6</v>
      </c>
      <c r="O17" s="75">
        <v>0</v>
      </c>
      <c r="P17" s="75">
        <v>8918.44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75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75">
        <v>0</v>
      </c>
      <c r="BE17" s="75">
        <v>0</v>
      </c>
      <c r="BF17" s="75">
        <v>0</v>
      </c>
      <c r="BG17" s="75">
        <v>0</v>
      </c>
      <c r="BH17" s="75">
        <v>0</v>
      </c>
      <c r="BI17" s="75">
        <v>0</v>
      </c>
      <c r="BJ17" s="75">
        <v>0</v>
      </c>
      <c r="BK17" s="75">
        <v>0</v>
      </c>
      <c r="BL17" s="75">
        <v>0</v>
      </c>
      <c r="BM17" s="75">
        <v>0</v>
      </c>
      <c r="BN17" s="75">
        <v>0</v>
      </c>
      <c r="BO17" s="75">
        <v>0</v>
      </c>
      <c r="BP17" s="75">
        <v>0</v>
      </c>
      <c r="BQ17" s="75">
        <v>0</v>
      </c>
      <c r="BR17" s="75">
        <v>0</v>
      </c>
      <c r="BS17" s="75">
        <v>0</v>
      </c>
      <c r="BT17" s="75">
        <v>0</v>
      </c>
      <c r="BU17" s="75">
        <v>0</v>
      </c>
      <c r="BV17" s="75">
        <v>0</v>
      </c>
      <c r="BW17" s="75">
        <v>0</v>
      </c>
      <c r="BX17" s="75">
        <v>0</v>
      </c>
      <c r="BY17" s="75">
        <v>0</v>
      </c>
      <c r="BZ17" s="75">
        <v>0</v>
      </c>
      <c r="CA17" s="75">
        <v>0</v>
      </c>
      <c r="CB17" s="75">
        <v>0</v>
      </c>
      <c r="CC17" s="75">
        <v>0</v>
      </c>
      <c r="CD17" s="75">
        <v>0</v>
      </c>
      <c r="CE17" s="75">
        <v>0</v>
      </c>
      <c r="CF17" s="75">
        <v>0</v>
      </c>
      <c r="CG17" s="75">
        <v>0</v>
      </c>
      <c r="CH17" s="75">
        <v>0</v>
      </c>
      <c r="CI17" s="75">
        <v>0</v>
      </c>
      <c r="CJ17" s="75">
        <v>0</v>
      </c>
      <c r="CK17" s="75">
        <v>0</v>
      </c>
      <c r="CL17" s="75">
        <v>0</v>
      </c>
      <c r="CM17" s="75">
        <v>0</v>
      </c>
      <c r="CN17" s="75">
        <v>0</v>
      </c>
      <c r="CO17" s="75">
        <v>0</v>
      </c>
      <c r="CP17" s="75">
        <v>0</v>
      </c>
      <c r="CQ17" s="75">
        <v>0</v>
      </c>
      <c r="CR17" s="75">
        <v>0</v>
      </c>
      <c r="CS17" s="75">
        <v>0</v>
      </c>
      <c r="CT17" s="75">
        <v>0</v>
      </c>
      <c r="CU17" s="75">
        <v>0</v>
      </c>
      <c r="CV17" s="75">
        <v>0</v>
      </c>
      <c r="CW17" s="75">
        <v>0</v>
      </c>
      <c r="CX17" s="75">
        <v>0</v>
      </c>
      <c r="CY17" s="75">
        <v>0</v>
      </c>
      <c r="CZ17" s="75">
        <v>0</v>
      </c>
      <c r="DA17" s="75">
        <v>0</v>
      </c>
      <c r="DB17" s="75">
        <v>0</v>
      </c>
      <c r="DC17" s="75">
        <v>0</v>
      </c>
      <c r="DD17" s="75">
        <v>0</v>
      </c>
      <c r="DE17" s="75">
        <v>0</v>
      </c>
      <c r="DF17" s="75">
        <v>0</v>
      </c>
      <c r="DG17" s="75">
        <v>0</v>
      </c>
      <c r="DH17" s="75">
        <v>0</v>
      </c>
    </row>
    <row r="18" ht="20.1" customHeight="1" spans="1:112">
      <c r="A18" s="91" t="s">
        <v>84</v>
      </c>
      <c r="B18" s="91" t="s">
        <v>84</v>
      </c>
      <c r="C18" s="91" t="s">
        <v>84</v>
      </c>
      <c r="D18" s="91" t="s">
        <v>296</v>
      </c>
      <c r="E18" s="75">
        <f t="shared" si="0"/>
        <v>137160.04</v>
      </c>
      <c r="F18" s="75">
        <v>137160.04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128241.6</v>
      </c>
      <c r="O18" s="75">
        <v>0</v>
      </c>
      <c r="P18" s="75">
        <v>8918.44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75">
        <v>0</v>
      </c>
      <c r="BE18" s="75">
        <v>0</v>
      </c>
      <c r="BF18" s="75">
        <v>0</v>
      </c>
      <c r="BG18" s="75">
        <v>0</v>
      </c>
      <c r="BH18" s="75">
        <v>0</v>
      </c>
      <c r="BI18" s="75">
        <v>0</v>
      </c>
      <c r="BJ18" s="75">
        <v>0</v>
      </c>
      <c r="BK18" s="75">
        <v>0</v>
      </c>
      <c r="BL18" s="75">
        <v>0</v>
      </c>
      <c r="BM18" s="75">
        <v>0</v>
      </c>
      <c r="BN18" s="75">
        <v>0</v>
      </c>
      <c r="BO18" s="75">
        <v>0</v>
      </c>
      <c r="BP18" s="75">
        <v>0</v>
      </c>
      <c r="BQ18" s="75">
        <v>0</v>
      </c>
      <c r="BR18" s="75">
        <v>0</v>
      </c>
      <c r="BS18" s="75">
        <v>0</v>
      </c>
      <c r="BT18" s="75">
        <v>0</v>
      </c>
      <c r="BU18" s="75">
        <v>0</v>
      </c>
      <c r="BV18" s="75">
        <v>0</v>
      </c>
      <c r="BW18" s="75">
        <v>0</v>
      </c>
      <c r="BX18" s="75">
        <v>0</v>
      </c>
      <c r="BY18" s="75">
        <v>0</v>
      </c>
      <c r="BZ18" s="75">
        <v>0</v>
      </c>
      <c r="CA18" s="75">
        <v>0</v>
      </c>
      <c r="CB18" s="75">
        <v>0</v>
      </c>
      <c r="CC18" s="75">
        <v>0</v>
      </c>
      <c r="CD18" s="75">
        <v>0</v>
      </c>
      <c r="CE18" s="75">
        <v>0</v>
      </c>
      <c r="CF18" s="75">
        <v>0</v>
      </c>
      <c r="CG18" s="75">
        <v>0</v>
      </c>
      <c r="CH18" s="75">
        <v>0</v>
      </c>
      <c r="CI18" s="75">
        <v>0</v>
      </c>
      <c r="CJ18" s="75">
        <v>0</v>
      </c>
      <c r="CK18" s="75">
        <v>0</v>
      </c>
      <c r="CL18" s="75">
        <v>0</v>
      </c>
      <c r="CM18" s="75">
        <v>0</v>
      </c>
      <c r="CN18" s="75">
        <v>0</v>
      </c>
      <c r="CO18" s="75">
        <v>0</v>
      </c>
      <c r="CP18" s="75">
        <v>0</v>
      </c>
      <c r="CQ18" s="75">
        <v>0</v>
      </c>
      <c r="CR18" s="75">
        <v>0</v>
      </c>
      <c r="CS18" s="75">
        <v>0</v>
      </c>
      <c r="CT18" s="75">
        <v>0</v>
      </c>
      <c r="CU18" s="75">
        <v>0</v>
      </c>
      <c r="CV18" s="75">
        <v>0</v>
      </c>
      <c r="CW18" s="75">
        <v>0</v>
      </c>
      <c r="CX18" s="75">
        <v>0</v>
      </c>
      <c r="CY18" s="75">
        <v>0</v>
      </c>
      <c r="CZ18" s="75">
        <v>0</v>
      </c>
      <c r="DA18" s="75">
        <v>0</v>
      </c>
      <c r="DB18" s="75">
        <v>0</v>
      </c>
      <c r="DC18" s="75">
        <v>0</v>
      </c>
      <c r="DD18" s="75">
        <v>0</v>
      </c>
      <c r="DE18" s="75">
        <v>0</v>
      </c>
      <c r="DF18" s="75">
        <v>0</v>
      </c>
      <c r="DG18" s="75">
        <v>0</v>
      </c>
      <c r="DH18" s="75">
        <v>0</v>
      </c>
    </row>
    <row r="19" ht="20.1" customHeight="1" spans="1:112">
      <c r="A19" s="91" t="s">
        <v>98</v>
      </c>
      <c r="B19" s="91" t="s">
        <v>99</v>
      </c>
      <c r="C19" s="91" t="s">
        <v>89</v>
      </c>
      <c r="D19" s="91" t="s">
        <v>100</v>
      </c>
      <c r="E19" s="75">
        <f t="shared" si="0"/>
        <v>107170.6</v>
      </c>
      <c r="F19" s="75">
        <v>107170.6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98252.16</v>
      </c>
      <c r="O19" s="75">
        <v>0</v>
      </c>
      <c r="P19" s="75">
        <v>8918.44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75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75">
        <v>0</v>
      </c>
      <c r="AX19" s="75">
        <v>0</v>
      </c>
      <c r="AY19" s="75">
        <v>0</v>
      </c>
      <c r="AZ19" s="75">
        <v>0</v>
      </c>
      <c r="BA19" s="75">
        <v>0</v>
      </c>
      <c r="BB19" s="75">
        <v>0</v>
      </c>
      <c r="BC19" s="75">
        <v>0</v>
      </c>
      <c r="BD19" s="75">
        <v>0</v>
      </c>
      <c r="BE19" s="75">
        <v>0</v>
      </c>
      <c r="BF19" s="75">
        <v>0</v>
      </c>
      <c r="BG19" s="75">
        <v>0</v>
      </c>
      <c r="BH19" s="75">
        <v>0</v>
      </c>
      <c r="BI19" s="75">
        <v>0</v>
      </c>
      <c r="BJ19" s="75">
        <v>0</v>
      </c>
      <c r="BK19" s="75">
        <v>0</v>
      </c>
      <c r="BL19" s="75">
        <v>0</v>
      </c>
      <c r="BM19" s="75">
        <v>0</v>
      </c>
      <c r="BN19" s="75">
        <v>0</v>
      </c>
      <c r="BO19" s="75">
        <v>0</v>
      </c>
      <c r="BP19" s="75">
        <v>0</v>
      </c>
      <c r="BQ19" s="75">
        <v>0</v>
      </c>
      <c r="BR19" s="75">
        <v>0</v>
      </c>
      <c r="BS19" s="75">
        <v>0</v>
      </c>
      <c r="BT19" s="75">
        <v>0</v>
      </c>
      <c r="BU19" s="75">
        <v>0</v>
      </c>
      <c r="BV19" s="75">
        <v>0</v>
      </c>
      <c r="BW19" s="75">
        <v>0</v>
      </c>
      <c r="BX19" s="75">
        <v>0</v>
      </c>
      <c r="BY19" s="75">
        <v>0</v>
      </c>
      <c r="BZ19" s="75">
        <v>0</v>
      </c>
      <c r="CA19" s="75">
        <v>0</v>
      </c>
      <c r="CB19" s="75">
        <v>0</v>
      </c>
      <c r="CC19" s="75">
        <v>0</v>
      </c>
      <c r="CD19" s="75">
        <v>0</v>
      </c>
      <c r="CE19" s="75">
        <v>0</v>
      </c>
      <c r="CF19" s="75">
        <v>0</v>
      </c>
      <c r="CG19" s="75">
        <v>0</v>
      </c>
      <c r="CH19" s="75">
        <v>0</v>
      </c>
      <c r="CI19" s="75">
        <v>0</v>
      </c>
      <c r="CJ19" s="75">
        <v>0</v>
      </c>
      <c r="CK19" s="75">
        <v>0</v>
      </c>
      <c r="CL19" s="75">
        <v>0</v>
      </c>
      <c r="CM19" s="75">
        <v>0</v>
      </c>
      <c r="CN19" s="75">
        <v>0</v>
      </c>
      <c r="CO19" s="75">
        <v>0</v>
      </c>
      <c r="CP19" s="75">
        <v>0</v>
      </c>
      <c r="CQ19" s="75">
        <v>0</v>
      </c>
      <c r="CR19" s="75">
        <v>0</v>
      </c>
      <c r="CS19" s="75">
        <v>0</v>
      </c>
      <c r="CT19" s="75">
        <v>0</v>
      </c>
      <c r="CU19" s="75">
        <v>0</v>
      </c>
      <c r="CV19" s="75">
        <v>0</v>
      </c>
      <c r="CW19" s="75">
        <v>0</v>
      </c>
      <c r="CX19" s="75">
        <v>0</v>
      </c>
      <c r="CY19" s="75">
        <v>0</v>
      </c>
      <c r="CZ19" s="75">
        <v>0</v>
      </c>
      <c r="DA19" s="75">
        <v>0</v>
      </c>
      <c r="DB19" s="75">
        <v>0</v>
      </c>
      <c r="DC19" s="75">
        <v>0</v>
      </c>
      <c r="DD19" s="75">
        <v>0</v>
      </c>
      <c r="DE19" s="75">
        <v>0</v>
      </c>
      <c r="DF19" s="75">
        <v>0</v>
      </c>
      <c r="DG19" s="75">
        <v>0</v>
      </c>
      <c r="DH19" s="75">
        <v>0</v>
      </c>
    </row>
    <row r="20" ht="20.1" customHeight="1" spans="1:112">
      <c r="A20" s="91" t="s">
        <v>98</v>
      </c>
      <c r="B20" s="91" t="s">
        <v>99</v>
      </c>
      <c r="C20" s="91" t="s">
        <v>101</v>
      </c>
      <c r="D20" s="91" t="s">
        <v>102</v>
      </c>
      <c r="E20" s="75">
        <f t="shared" si="0"/>
        <v>29989.44</v>
      </c>
      <c r="F20" s="75">
        <v>29989.44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29989.44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C20" s="75">
        <v>0</v>
      </c>
      <c r="AD20" s="75">
        <v>0</v>
      </c>
      <c r="AE20" s="75">
        <v>0</v>
      </c>
      <c r="AF20" s="75">
        <v>0</v>
      </c>
      <c r="AG20" s="75">
        <v>0</v>
      </c>
      <c r="AH20" s="75">
        <v>0</v>
      </c>
      <c r="AI20" s="75">
        <v>0</v>
      </c>
      <c r="AJ20" s="75">
        <v>0</v>
      </c>
      <c r="AK20" s="75">
        <v>0</v>
      </c>
      <c r="AL20" s="75">
        <v>0</v>
      </c>
      <c r="AM20" s="75">
        <v>0</v>
      </c>
      <c r="AN20" s="75">
        <v>0</v>
      </c>
      <c r="AO20" s="75">
        <v>0</v>
      </c>
      <c r="AP20" s="75">
        <v>0</v>
      </c>
      <c r="AQ20" s="75">
        <v>0</v>
      </c>
      <c r="AR20" s="75">
        <v>0</v>
      </c>
      <c r="AS20" s="75">
        <v>0</v>
      </c>
      <c r="AT20" s="75">
        <v>0</v>
      </c>
      <c r="AU20" s="75">
        <v>0</v>
      </c>
      <c r="AV20" s="75">
        <v>0</v>
      </c>
      <c r="AW20" s="75">
        <v>0</v>
      </c>
      <c r="AX20" s="75">
        <v>0</v>
      </c>
      <c r="AY20" s="75">
        <v>0</v>
      </c>
      <c r="AZ20" s="75">
        <v>0</v>
      </c>
      <c r="BA20" s="75">
        <v>0</v>
      </c>
      <c r="BB20" s="75">
        <v>0</v>
      </c>
      <c r="BC20" s="75">
        <v>0</v>
      </c>
      <c r="BD20" s="75">
        <v>0</v>
      </c>
      <c r="BE20" s="75">
        <v>0</v>
      </c>
      <c r="BF20" s="75">
        <v>0</v>
      </c>
      <c r="BG20" s="75">
        <v>0</v>
      </c>
      <c r="BH20" s="75">
        <v>0</v>
      </c>
      <c r="BI20" s="75">
        <v>0</v>
      </c>
      <c r="BJ20" s="75">
        <v>0</v>
      </c>
      <c r="BK20" s="75">
        <v>0</v>
      </c>
      <c r="BL20" s="75">
        <v>0</v>
      </c>
      <c r="BM20" s="75">
        <v>0</v>
      </c>
      <c r="BN20" s="75">
        <v>0</v>
      </c>
      <c r="BO20" s="75">
        <v>0</v>
      </c>
      <c r="BP20" s="75">
        <v>0</v>
      </c>
      <c r="BQ20" s="75">
        <v>0</v>
      </c>
      <c r="BR20" s="75">
        <v>0</v>
      </c>
      <c r="BS20" s="75">
        <v>0</v>
      </c>
      <c r="BT20" s="75">
        <v>0</v>
      </c>
      <c r="BU20" s="75">
        <v>0</v>
      </c>
      <c r="BV20" s="75">
        <v>0</v>
      </c>
      <c r="BW20" s="75">
        <v>0</v>
      </c>
      <c r="BX20" s="75">
        <v>0</v>
      </c>
      <c r="BY20" s="75">
        <v>0</v>
      </c>
      <c r="BZ20" s="75">
        <v>0</v>
      </c>
      <c r="CA20" s="75">
        <v>0</v>
      </c>
      <c r="CB20" s="75">
        <v>0</v>
      </c>
      <c r="CC20" s="75">
        <v>0</v>
      </c>
      <c r="CD20" s="75">
        <v>0</v>
      </c>
      <c r="CE20" s="75">
        <v>0</v>
      </c>
      <c r="CF20" s="75">
        <v>0</v>
      </c>
      <c r="CG20" s="75">
        <v>0</v>
      </c>
      <c r="CH20" s="75">
        <v>0</v>
      </c>
      <c r="CI20" s="75">
        <v>0</v>
      </c>
      <c r="CJ20" s="75">
        <v>0</v>
      </c>
      <c r="CK20" s="75">
        <v>0</v>
      </c>
      <c r="CL20" s="75">
        <v>0</v>
      </c>
      <c r="CM20" s="75">
        <v>0</v>
      </c>
      <c r="CN20" s="75">
        <v>0</v>
      </c>
      <c r="CO20" s="75">
        <v>0</v>
      </c>
      <c r="CP20" s="75">
        <v>0</v>
      </c>
      <c r="CQ20" s="75">
        <v>0</v>
      </c>
      <c r="CR20" s="75">
        <v>0</v>
      </c>
      <c r="CS20" s="75">
        <v>0</v>
      </c>
      <c r="CT20" s="75">
        <v>0</v>
      </c>
      <c r="CU20" s="75">
        <v>0</v>
      </c>
      <c r="CV20" s="75">
        <v>0</v>
      </c>
      <c r="CW20" s="75">
        <v>0</v>
      </c>
      <c r="CX20" s="75">
        <v>0</v>
      </c>
      <c r="CY20" s="75">
        <v>0</v>
      </c>
      <c r="CZ20" s="75">
        <v>0</v>
      </c>
      <c r="DA20" s="75">
        <v>0</v>
      </c>
      <c r="DB20" s="75">
        <v>0</v>
      </c>
      <c r="DC20" s="75">
        <v>0</v>
      </c>
      <c r="DD20" s="75">
        <v>0</v>
      </c>
      <c r="DE20" s="75">
        <v>0</v>
      </c>
      <c r="DF20" s="75">
        <v>0</v>
      </c>
      <c r="DG20" s="75">
        <v>0</v>
      </c>
      <c r="DH20" s="75">
        <v>0</v>
      </c>
    </row>
    <row r="21" ht="20.1" customHeight="1" spans="1:112">
      <c r="A21" s="91" t="s">
        <v>84</v>
      </c>
      <c r="B21" s="91" t="s">
        <v>84</v>
      </c>
      <c r="C21" s="91" t="s">
        <v>84</v>
      </c>
      <c r="D21" s="91" t="s">
        <v>297</v>
      </c>
      <c r="E21" s="75">
        <f t="shared" si="0"/>
        <v>263510.16</v>
      </c>
      <c r="F21" s="75">
        <v>263510.16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263510.16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C21" s="75">
        <v>0</v>
      </c>
      <c r="AD21" s="75">
        <v>0</v>
      </c>
      <c r="AE21" s="75">
        <v>0</v>
      </c>
      <c r="AF21" s="75">
        <v>0</v>
      </c>
      <c r="AG21" s="75">
        <v>0</v>
      </c>
      <c r="AH21" s="75">
        <v>0</v>
      </c>
      <c r="AI21" s="75">
        <v>0</v>
      </c>
      <c r="AJ21" s="75">
        <v>0</v>
      </c>
      <c r="AK21" s="75">
        <v>0</v>
      </c>
      <c r="AL21" s="75">
        <v>0</v>
      </c>
      <c r="AM21" s="75">
        <v>0</v>
      </c>
      <c r="AN21" s="75">
        <v>0</v>
      </c>
      <c r="AO21" s="75">
        <v>0</v>
      </c>
      <c r="AP21" s="75">
        <v>0</v>
      </c>
      <c r="AQ21" s="75">
        <v>0</v>
      </c>
      <c r="AR21" s="75">
        <v>0</v>
      </c>
      <c r="AS21" s="75">
        <v>0</v>
      </c>
      <c r="AT21" s="75">
        <v>0</v>
      </c>
      <c r="AU21" s="75">
        <v>0</v>
      </c>
      <c r="AV21" s="75">
        <v>0</v>
      </c>
      <c r="AW21" s="75">
        <v>0</v>
      </c>
      <c r="AX21" s="75">
        <v>0</v>
      </c>
      <c r="AY21" s="75">
        <v>0</v>
      </c>
      <c r="AZ21" s="75">
        <v>0</v>
      </c>
      <c r="BA21" s="75">
        <v>0</v>
      </c>
      <c r="BB21" s="75">
        <v>0</v>
      </c>
      <c r="BC21" s="75">
        <v>0</v>
      </c>
      <c r="BD21" s="75">
        <v>0</v>
      </c>
      <c r="BE21" s="75">
        <v>0</v>
      </c>
      <c r="BF21" s="75">
        <v>0</v>
      </c>
      <c r="BG21" s="75">
        <v>0</v>
      </c>
      <c r="BH21" s="75">
        <v>0</v>
      </c>
      <c r="BI21" s="75">
        <v>0</v>
      </c>
      <c r="BJ21" s="75">
        <v>0</v>
      </c>
      <c r="BK21" s="75">
        <v>0</v>
      </c>
      <c r="BL21" s="75">
        <v>0</v>
      </c>
      <c r="BM21" s="75">
        <v>0</v>
      </c>
      <c r="BN21" s="75">
        <v>0</v>
      </c>
      <c r="BO21" s="75">
        <v>0</v>
      </c>
      <c r="BP21" s="75">
        <v>0</v>
      </c>
      <c r="BQ21" s="75">
        <v>0</v>
      </c>
      <c r="BR21" s="75">
        <v>0</v>
      </c>
      <c r="BS21" s="75">
        <v>0</v>
      </c>
      <c r="BT21" s="75">
        <v>0</v>
      </c>
      <c r="BU21" s="75">
        <v>0</v>
      </c>
      <c r="BV21" s="75">
        <v>0</v>
      </c>
      <c r="BW21" s="75">
        <v>0</v>
      </c>
      <c r="BX21" s="75">
        <v>0</v>
      </c>
      <c r="BY21" s="75">
        <v>0</v>
      </c>
      <c r="BZ21" s="75">
        <v>0</v>
      </c>
      <c r="CA21" s="75">
        <v>0</v>
      </c>
      <c r="CB21" s="75">
        <v>0</v>
      </c>
      <c r="CC21" s="75">
        <v>0</v>
      </c>
      <c r="CD21" s="75">
        <v>0</v>
      </c>
      <c r="CE21" s="75">
        <v>0</v>
      </c>
      <c r="CF21" s="75">
        <v>0</v>
      </c>
      <c r="CG21" s="75">
        <v>0</v>
      </c>
      <c r="CH21" s="75">
        <v>0</v>
      </c>
      <c r="CI21" s="75">
        <v>0</v>
      </c>
      <c r="CJ21" s="75">
        <v>0</v>
      </c>
      <c r="CK21" s="75">
        <v>0</v>
      </c>
      <c r="CL21" s="75">
        <v>0</v>
      </c>
      <c r="CM21" s="75">
        <v>0</v>
      </c>
      <c r="CN21" s="75">
        <v>0</v>
      </c>
      <c r="CO21" s="75">
        <v>0</v>
      </c>
      <c r="CP21" s="75">
        <v>0</v>
      </c>
      <c r="CQ21" s="75">
        <v>0</v>
      </c>
      <c r="CR21" s="75">
        <v>0</v>
      </c>
      <c r="CS21" s="75">
        <v>0</v>
      </c>
      <c r="CT21" s="75">
        <v>0</v>
      </c>
      <c r="CU21" s="75">
        <v>0</v>
      </c>
      <c r="CV21" s="75">
        <v>0</v>
      </c>
      <c r="CW21" s="75">
        <v>0</v>
      </c>
      <c r="CX21" s="75">
        <v>0</v>
      </c>
      <c r="CY21" s="75">
        <v>0</v>
      </c>
      <c r="CZ21" s="75">
        <v>0</v>
      </c>
      <c r="DA21" s="75">
        <v>0</v>
      </c>
      <c r="DB21" s="75">
        <v>0</v>
      </c>
      <c r="DC21" s="75">
        <v>0</v>
      </c>
      <c r="DD21" s="75">
        <v>0</v>
      </c>
      <c r="DE21" s="75">
        <v>0</v>
      </c>
      <c r="DF21" s="75">
        <v>0</v>
      </c>
      <c r="DG21" s="75">
        <v>0</v>
      </c>
      <c r="DH21" s="75">
        <v>0</v>
      </c>
    </row>
    <row r="22" ht="20.1" customHeight="1" spans="1:112">
      <c r="A22" s="91" t="s">
        <v>84</v>
      </c>
      <c r="B22" s="91" t="s">
        <v>84</v>
      </c>
      <c r="C22" s="91" t="s">
        <v>84</v>
      </c>
      <c r="D22" s="91" t="s">
        <v>298</v>
      </c>
      <c r="E22" s="75">
        <f t="shared" si="0"/>
        <v>263510.16</v>
      </c>
      <c r="F22" s="75">
        <v>263510.16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263510.16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C22" s="75">
        <v>0</v>
      </c>
      <c r="AD22" s="75">
        <v>0</v>
      </c>
      <c r="AE22" s="75">
        <v>0</v>
      </c>
      <c r="AF22" s="75">
        <v>0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0</v>
      </c>
      <c r="AO22" s="75">
        <v>0</v>
      </c>
      <c r="AP22" s="75">
        <v>0</v>
      </c>
      <c r="AQ22" s="75">
        <v>0</v>
      </c>
      <c r="AR22" s="75">
        <v>0</v>
      </c>
      <c r="AS22" s="75">
        <v>0</v>
      </c>
      <c r="AT22" s="75">
        <v>0</v>
      </c>
      <c r="AU22" s="75">
        <v>0</v>
      </c>
      <c r="AV22" s="75">
        <v>0</v>
      </c>
      <c r="AW22" s="75">
        <v>0</v>
      </c>
      <c r="AX22" s="75">
        <v>0</v>
      </c>
      <c r="AY22" s="75">
        <v>0</v>
      </c>
      <c r="AZ22" s="75">
        <v>0</v>
      </c>
      <c r="BA22" s="75">
        <v>0</v>
      </c>
      <c r="BB22" s="75">
        <v>0</v>
      </c>
      <c r="BC22" s="75">
        <v>0</v>
      </c>
      <c r="BD22" s="75">
        <v>0</v>
      </c>
      <c r="BE22" s="75">
        <v>0</v>
      </c>
      <c r="BF22" s="75">
        <v>0</v>
      </c>
      <c r="BG22" s="75">
        <v>0</v>
      </c>
      <c r="BH22" s="75">
        <v>0</v>
      </c>
      <c r="BI22" s="75">
        <v>0</v>
      </c>
      <c r="BJ22" s="75">
        <v>0</v>
      </c>
      <c r="BK22" s="75">
        <v>0</v>
      </c>
      <c r="BL22" s="75">
        <v>0</v>
      </c>
      <c r="BM22" s="75">
        <v>0</v>
      </c>
      <c r="BN22" s="75">
        <v>0</v>
      </c>
      <c r="BO22" s="75">
        <v>0</v>
      </c>
      <c r="BP22" s="75">
        <v>0</v>
      </c>
      <c r="BQ22" s="75">
        <v>0</v>
      </c>
      <c r="BR22" s="75">
        <v>0</v>
      </c>
      <c r="BS22" s="75">
        <v>0</v>
      </c>
      <c r="BT22" s="75">
        <v>0</v>
      </c>
      <c r="BU22" s="75">
        <v>0</v>
      </c>
      <c r="BV22" s="75">
        <v>0</v>
      </c>
      <c r="BW22" s="75">
        <v>0</v>
      </c>
      <c r="BX22" s="75">
        <v>0</v>
      </c>
      <c r="BY22" s="75">
        <v>0</v>
      </c>
      <c r="BZ22" s="75">
        <v>0</v>
      </c>
      <c r="CA22" s="75">
        <v>0</v>
      </c>
      <c r="CB22" s="75">
        <v>0</v>
      </c>
      <c r="CC22" s="75">
        <v>0</v>
      </c>
      <c r="CD22" s="75">
        <v>0</v>
      </c>
      <c r="CE22" s="75">
        <v>0</v>
      </c>
      <c r="CF22" s="75">
        <v>0</v>
      </c>
      <c r="CG22" s="75">
        <v>0</v>
      </c>
      <c r="CH22" s="75">
        <v>0</v>
      </c>
      <c r="CI22" s="75">
        <v>0</v>
      </c>
      <c r="CJ22" s="75">
        <v>0</v>
      </c>
      <c r="CK22" s="75">
        <v>0</v>
      </c>
      <c r="CL22" s="75">
        <v>0</v>
      </c>
      <c r="CM22" s="75">
        <v>0</v>
      </c>
      <c r="CN22" s="75">
        <v>0</v>
      </c>
      <c r="CO22" s="75">
        <v>0</v>
      </c>
      <c r="CP22" s="75">
        <v>0</v>
      </c>
      <c r="CQ22" s="75">
        <v>0</v>
      </c>
      <c r="CR22" s="75">
        <v>0</v>
      </c>
      <c r="CS22" s="75">
        <v>0</v>
      </c>
      <c r="CT22" s="75">
        <v>0</v>
      </c>
      <c r="CU22" s="75">
        <v>0</v>
      </c>
      <c r="CV22" s="75">
        <v>0</v>
      </c>
      <c r="CW22" s="75">
        <v>0</v>
      </c>
      <c r="CX22" s="75">
        <v>0</v>
      </c>
      <c r="CY22" s="75">
        <v>0</v>
      </c>
      <c r="CZ22" s="75">
        <v>0</v>
      </c>
      <c r="DA22" s="75">
        <v>0</v>
      </c>
      <c r="DB22" s="75">
        <v>0</v>
      </c>
      <c r="DC22" s="75">
        <v>0</v>
      </c>
      <c r="DD22" s="75">
        <v>0</v>
      </c>
      <c r="DE22" s="75">
        <v>0</v>
      </c>
      <c r="DF22" s="75">
        <v>0</v>
      </c>
      <c r="DG22" s="75">
        <v>0</v>
      </c>
      <c r="DH22" s="75">
        <v>0</v>
      </c>
    </row>
    <row r="23" ht="20.1" customHeight="1" spans="1:112">
      <c r="A23" s="91" t="s">
        <v>103</v>
      </c>
      <c r="B23" s="91" t="s">
        <v>101</v>
      </c>
      <c r="C23" s="91" t="s">
        <v>89</v>
      </c>
      <c r="D23" s="91" t="s">
        <v>104</v>
      </c>
      <c r="E23" s="75">
        <f t="shared" si="0"/>
        <v>263510.16</v>
      </c>
      <c r="F23" s="75">
        <v>263510.16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263510.16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75">
        <v>0</v>
      </c>
      <c r="AC23" s="75">
        <v>0</v>
      </c>
      <c r="AD23" s="75">
        <v>0</v>
      </c>
      <c r="AE23" s="75">
        <v>0</v>
      </c>
      <c r="AF23" s="75">
        <v>0</v>
      </c>
      <c r="AG23" s="75">
        <v>0</v>
      </c>
      <c r="AH23" s="75">
        <v>0</v>
      </c>
      <c r="AI23" s="75">
        <v>0</v>
      </c>
      <c r="AJ23" s="75">
        <v>0</v>
      </c>
      <c r="AK23" s="75">
        <v>0</v>
      </c>
      <c r="AL23" s="75">
        <v>0</v>
      </c>
      <c r="AM23" s="75">
        <v>0</v>
      </c>
      <c r="AN23" s="75">
        <v>0</v>
      </c>
      <c r="AO23" s="75">
        <v>0</v>
      </c>
      <c r="AP23" s="75">
        <v>0</v>
      </c>
      <c r="AQ23" s="75">
        <v>0</v>
      </c>
      <c r="AR23" s="75">
        <v>0</v>
      </c>
      <c r="AS23" s="75">
        <v>0</v>
      </c>
      <c r="AT23" s="75">
        <v>0</v>
      </c>
      <c r="AU23" s="75">
        <v>0</v>
      </c>
      <c r="AV23" s="75">
        <v>0</v>
      </c>
      <c r="AW23" s="75">
        <v>0</v>
      </c>
      <c r="AX23" s="75">
        <v>0</v>
      </c>
      <c r="AY23" s="75">
        <v>0</v>
      </c>
      <c r="AZ23" s="75">
        <v>0</v>
      </c>
      <c r="BA23" s="75">
        <v>0</v>
      </c>
      <c r="BB23" s="75">
        <v>0</v>
      </c>
      <c r="BC23" s="75">
        <v>0</v>
      </c>
      <c r="BD23" s="75">
        <v>0</v>
      </c>
      <c r="BE23" s="75">
        <v>0</v>
      </c>
      <c r="BF23" s="75">
        <v>0</v>
      </c>
      <c r="BG23" s="75">
        <v>0</v>
      </c>
      <c r="BH23" s="75">
        <v>0</v>
      </c>
      <c r="BI23" s="75">
        <v>0</v>
      </c>
      <c r="BJ23" s="75">
        <v>0</v>
      </c>
      <c r="BK23" s="75">
        <v>0</v>
      </c>
      <c r="BL23" s="75">
        <v>0</v>
      </c>
      <c r="BM23" s="75">
        <v>0</v>
      </c>
      <c r="BN23" s="75">
        <v>0</v>
      </c>
      <c r="BO23" s="75">
        <v>0</v>
      </c>
      <c r="BP23" s="75">
        <v>0</v>
      </c>
      <c r="BQ23" s="75">
        <v>0</v>
      </c>
      <c r="BR23" s="75">
        <v>0</v>
      </c>
      <c r="BS23" s="75">
        <v>0</v>
      </c>
      <c r="BT23" s="75">
        <v>0</v>
      </c>
      <c r="BU23" s="75">
        <v>0</v>
      </c>
      <c r="BV23" s="75">
        <v>0</v>
      </c>
      <c r="BW23" s="75">
        <v>0</v>
      </c>
      <c r="BX23" s="75">
        <v>0</v>
      </c>
      <c r="BY23" s="75">
        <v>0</v>
      </c>
      <c r="BZ23" s="75">
        <v>0</v>
      </c>
      <c r="CA23" s="75">
        <v>0</v>
      </c>
      <c r="CB23" s="75">
        <v>0</v>
      </c>
      <c r="CC23" s="75">
        <v>0</v>
      </c>
      <c r="CD23" s="75">
        <v>0</v>
      </c>
      <c r="CE23" s="75">
        <v>0</v>
      </c>
      <c r="CF23" s="75">
        <v>0</v>
      </c>
      <c r="CG23" s="75">
        <v>0</v>
      </c>
      <c r="CH23" s="75">
        <v>0</v>
      </c>
      <c r="CI23" s="75">
        <v>0</v>
      </c>
      <c r="CJ23" s="75">
        <v>0</v>
      </c>
      <c r="CK23" s="75">
        <v>0</v>
      </c>
      <c r="CL23" s="75">
        <v>0</v>
      </c>
      <c r="CM23" s="75">
        <v>0</v>
      </c>
      <c r="CN23" s="75">
        <v>0</v>
      </c>
      <c r="CO23" s="75">
        <v>0</v>
      </c>
      <c r="CP23" s="75">
        <v>0</v>
      </c>
      <c r="CQ23" s="75">
        <v>0</v>
      </c>
      <c r="CR23" s="75">
        <v>0</v>
      </c>
      <c r="CS23" s="75">
        <v>0</v>
      </c>
      <c r="CT23" s="75">
        <v>0</v>
      </c>
      <c r="CU23" s="75">
        <v>0</v>
      </c>
      <c r="CV23" s="75">
        <v>0</v>
      </c>
      <c r="CW23" s="75">
        <v>0</v>
      </c>
      <c r="CX23" s="75">
        <v>0</v>
      </c>
      <c r="CY23" s="75">
        <v>0</v>
      </c>
      <c r="CZ23" s="75">
        <v>0</v>
      </c>
      <c r="DA23" s="75">
        <v>0</v>
      </c>
      <c r="DB23" s="75">
        <v>0</v>
      </c>
      <c r="DC23" s="75">
        <v>0</v>
      </c>
      <c r="DD23" s="75">
        <v>0</v>
      </c>
      <c r="DE23" s="75">
        <v>0</v>
      </c>
      <c r="DF23" s="75">
        <v>0</v>
      </c>
      <c r="DG23" s="75">
        <v>0</v>
      </c>
      <c r="DH23" s="75">
        <v>0</v>
      </c>
    </row>
  </sheetData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showZeros="0" workbookViewId="0">
      <selection activeCell="A1" sqref="A1"/>
    </sheetView>
  </sheetViews>
  <sheetFormatPr defaultColWidth="9.375" defaultRowHeight="10.8" outlineLevelCol="6"/>
  <cols>
    <col min="1" max="1" width="8.125" customWidth="1"/>
    <col min="2" max="2" width="5.5" customWidth="1"/>
    <col min="3" max="3" width="9.125" customWidth="1"/>
    <col min="4" max="4" width="40.5" customWidth="1"/>
    <col min="5" max="5" width="25.875" customWidth="1"/>
    <col min="6" max="7" width="21.875" customWidth="1"/>
  </cols>
  <sheetData>
    <row r="1" ht="20.1" customHeight="1" spans="1:7">
      <c r="A1" s="48"/>
      <c r="B1" s="48"/>
      <c r="C1" s="48"/>
      <c r="D1" s="49"/>
      <c r="E1" s="48"/>
      <c r="F1" s="48"/>
      <c r="G1" s="27" t="s">
        <v>299</v>
      </c>
    </row>
    <row r="2" ht="25.5" customHeight="1" spans="1:7">
      <c r="A2" s="23" t="s">
        <v>300</v>
      </c>
      <c r="B2" s="23"/>
      <c r="C2" s="23"/>
      <c r="D2" s="23"/>
      <c r="E2" s="23"/>
      <c r="F2" s="23"/>
      <c r="G2" s="23"/>
    </row>
    <row r="3" ht="20.1" customHeight="1" spans="1:7">
      <c r="A3" s="24" t="s">
        <v>5</v>
      </c>
      <c r="B3" s="25"/>
      <c r="C3" s="25"/>
      <c r="D3" s="25"/>
      <c r="E3" s="51"/>
      <c r="F3" s="51"/>
      <c r="G3" s="27" t="s">
        <v>6</v>
      </c>
    </row>
    <row r="4" ht="20.1" customHeight="1" spans="1:7">
      <c r="A4" s="54" t="s">
        <v>301</v>
      </c>
      <c r="B4" s="55"/>
      <c r="C4" s="55"/>
      <c r="D4" s="56"/>
      <c r="E4" s="76" t="s">
        <v>107</v>
      </c>
      <c r="F4" s="35"/>
      <c r="G4" s="35"/>
    </row>
    <row r="5" ht="20.1" customHeight="1" spans="1:7">
      <c r="A5" s="28" t="s">
        <v>68</v>
      </c>
      <c r="B5" s="30"/>
      <c r="C5" s="77" t="s">
        <v>69</v>
      </c>
      <c r="D5" s="78" t="s">
        <v>206</v>
      </c>
      <c r="E5" s="35" t="s">
        <v>60</v>
      </c>
      <c r="F5" s="32" t="s">
        <v>302</v>
      </c>
      <c r="G5" s="79" t="s">
        <v>303</v>
      </c>
    </row>
    <row r="6" ht="33.75" customHeight="1" spans="1:7">
      <c r="A6" s="37" t="s">
        <v>81</v>
      </c>
      <c r="B6" s="38" t="s">
        <v>82</v>
      </c>
      <c r="C6" s="80"/>
      <c r="D6" s="81"/>
      <c r="E6" s="41"/>
      <c r="F6" s="42"/>
      <c r="G6" s="62"/>
    </row>
    <row r="7" ht="20.1" customHeight="1" spans="1:7">
      <c r="A7" s="43" t="s">
        <v>84</v>
      </c>
      <c r="B7" s="73" t="s">
        <v>84</v>
      </c>
      <c r="C7" s="82" t="s">
        <v>84</v>
      </c>
      <c r="D7" s="43" t="s">
        <v>60</v>
      </c>
      <c r="E7" s="83">
        <v>5177411.16</v>
      </c>
      <c r="F7" s="84">
        <v>2723251.16</v>
      </c>
      <c r="G7" s="75">
        <v>2454160</v>
      </c>
    </row>
    <row r="8" ht="20.1" customHeight="1" spans="1:7">
      <c r="A8" s="43" t="s">
        <v>84</v>
      </c>
      <c r="B8" s="73" t="s">
        <v>84</v>
      </c>
      <c r="C8" s="82" t="s">
        <v>84</v>
      </c>
      <c r="D8" s="43" t="s">
        <v>0</v>
      </c>
      <c r="E8" s="83">
        <v>5177411.16</v>
      </c>
      <c r="F8" s="84">
        <v>2723251.16</v>
      </c>
      <c r="G8" s="75">
        <v>2454160</v>
      </c>
    </row>
    <row r="9" ht="20.1" customHeight="1" spans="1:7">
      <c r="A9" s="43" t="s">
        <v>84</v>
      </c>
      <c r="B9" s="73" t="s">
        <v>84</v>
      </c>
      <c r="C9" s="82" t="s">
        <v>85</v>
      </c>
      <c r="D9" s="43" t="s">
        <v>86</v>
      </c>
      <c r="E9" s="83">
        <v>5177411.16</v>
      </c>
      <c r="F9" s="84">
        <v>2723251.16</v>
      </c>
      <c r="G9" s="75">
        <v>2454160</v>
      </c>
    </row>
    <row r="10" ht="20.1" customHeight="1" spans="1:7">
      <c r="A10" s="43" t="s">
        <v>304</v>
      </c>
      <c r="B10" s="73" t="s">
        <v>84</v>
      </c>
      <c r="C10" s="82" t="s">
        <v>84</v>
      </c>
      <c r="D10" s="43" t="s">
        <v>305</v>
      </c>
      <c r="E10" s="83">
        <v>2667131.16</v>
      </c>
      <c r="F10" s="84">
        <v>2667131.16</v>
      </c>
      <c r="G10" s="75">
        <v>0</v>
      </c>
    </row>
    <row r="11" ht="20.1" customHeight="1" spans="1:7">
      <c r="A11" s="43" t="s">
        <v>306</v>
      </c>
      <c r="B11" s="73" t="s">
        <v>89</v>
      </c>
      <c r="C11" s="82" t="s">
        <v>90</v>
      </c>
      <c r="D11" s="43" t="s">
        <v>307</v>
      </c>
      <c r="E11" s="83">
        <v>756984</v>
      </c>
      <c r="F11" s="84">
        <v>756984</v>
      </c>
      <c r="G11" s="75">
        <v>0</v>
      </c>
    </row>
    <row r="12" ht="20.1" customHeight="1" spans="1:7">
      <c r="A12" s="43" t="s">
        <v>306</v>
      </c>
      <c r="B12" s="73" t="s">
        <v>101</v>
      </c>
      <c r="C12" s="82" t="s">
        <v>90</v>
      </c>
      <c r="D12" s="43" t="s">
        <v>308</v>
      </c>
      <c r="E12" s="83">
        <v>505740</v>
      </c>
      <c r="F12" s="84">
        <v>505740</v>
      </c>
      <c r="G12" s="75">
        <v>0</v>
      </c>
    </row>
    <row r="13" ht="20.1" customHeight="1" spans="1:7">
      <c r="A13" s="43" t="s">
        <v>306</v>
      </c>
      <c r="B13" s="73" t="s">
        <v>170</v>
      </c>
      <c r="C13" s="82" t="s">
        <v>90</v>
      </c>
      <c r="D13" s="43" t="s">
        <v>309</v>
      </c>
      <c r="E13" s="83">
        <v>48312</v>
      </c>
      <c r="F13" s="84">
        <v>48312</v>
      </c>
      <c r="G13" s="75">
        <v>0</v>
      </c>
    </row>
    <row r="14" ht="20.1" customHeight="1" spans="1:7">
      <c r="A14" s="43" t="s">
        <v>306</v>
      </c>
      <c r="B14" s="73" t="s">
        <v>310</v>
      </c>
      <c r="C14" s="82" t="s">
        <v>90</v>
      </c>
      <c r="D14" s="43" t="s">
        <v>311</v>
      </c>
      <c r="E14" s="83">
        <v>157590</v>
      </c>
      <c r="F14" s="84">
        <v>157590</v>
      </c>
      <c r="G14" s="75">
        <v>0</v>
      </c>
    </row>
    <row r="15" ht="20.1" customHeight="1" spans="1:7">
      <c r="A15" s="43" t="s">
        <v>306</v>
      </c>
      <c r="B15" s="73" t="s">
        <v>312</v>
      </c>
      <c r="C15" s="82" t="s">
        <v>90</v>
      </c>
      <c r="D15" s="43" t="s">
        <v>313</v>
      </c>
      <c r="E15" s="83">
        <v>233145.6</v>
      </c>
      <c r="F15" s="84">
        <v>233145.6</v>
      </c>
      <c r="G15" s="75">
        <v>0</v>
      </c>
    </row>
    <row r="16" ht="20.1" customHeight="1" spans="1:7">
      <c r="A16" s="43" t="s">
        <v>306</v>
      </c>
      <c r="B16" s="73" t="s">
        <v>314</v>
      </c>
      <c r="C16" s="82" t="s">
        <v>90</v>
      </c>
      <c r="D16" s="43" t="s">
        <v>315</v>
      </c>
      <c r="E16" s="83">
        <v>128241.6</v>
      </c>
      <c r="F16" s="84">
        <v>128241.6</v>
      </c>
      <c r="G16" s="75">
        <v>0</v>
      </c>
    </row>
    <row r="17" ht="20.1" customHeight="1" spans="1:7">
      <c r="A17" s="43" t="s">
        <v>306</v>
      </c>
      <c r="B17" s="73" t="s">
        <v>316</v>
      </c>
      <c r="C17" s="82" t="s">
        <v>90</v>
      </c>
      <c r="D17" s="43" t="s">
        <v>317</v>
      </c>
      <c r="E17" s="83">
        <v>26315.8</v>
      </c>
      <c r="F17" s="84">
        <v>26315.8</v>
      </c>
      <c r="G17" s="75">
        <v>0</v>
      </c>
    </row>
    <row r="18" ht="20.1" customHeight="1" spans="1:7">
      <c r="A18" s="43" t="s">
        <v>306</v>
      </c>
      <c r="B18" s="73" t="s">
        <v>318</v>
      </c>
      <c r="C18" s="82" t="s">
        <v>90</v>
      </c>
      <c r="D18" s="43" t="s">
        <v>171</v>
      </c>
      <c r="E18" s="83">
        <v>263510.16</v>
      </c>
      <c r="F18" s="84">
        <v>263510.16</v>
      </c>
      <c r="G18" s="75">
        <v>0</v>
      </c>
    </row>
    <row r="19" ht="20.1" customHeight="1" spans="1:7">
      <c r="A19" s="43" t="s">
        <v>306</v>
      </c>
      <c r="B19" s="73" t="s">
        <v>92</v>
      </c>
      <c r="C19" s="82" t="s">
        <v>90</v>
      </c>
      <c r="D19" s="43" t="s">
        <v>172</v>
      </c>
      <c r="E19" s="83">
        <v>547292</v>
      </c>
      <c r="F19" s="84">
        <v>547292</v>
      </c>
      <c r="G19" s="75">
        <v>0</v>
      </c>
    </row>
    <row r="20" ht="20.1" customHeight="1" spans="1:7">
      <c r="A20" s="43" t="s">
        <v>319</v>
      </c>
      <c r="B20" s="73" t="s">
        <v>84</v>
      </c>
      <c r="C20" s="82" t="s">
        <v>84</v>
      </c>
      <c r="D20" s="43" t="s">
        <v>320</v>
      </c>
      <c r="E20" s="83">
        <v>2454160</v>
      </c>
      <c r="F20" s="84">
        <v>0</v>
      </c>
      <c r="G20" s="75">
        <v>2454160</v>
      </c>
    </row>
    <row r="21" ht="20.1" customHeight="1" spans="1:7">
      <c r="A21" s="43" t="s">
        <v>321</v>
      </c>
      <c r="B21" s="73" t="s">
        <v>89</v>
      </c>
      <c r="C21" s="82" t="s">
        <v>90</v>
      </c>
      <c r="D21" s="43" t="s">
        <v>322</v>
      </c>
      <c r="E21" s="83">
        <v>573000</v>
      </c>
      <c r="F21" s="84">
        <v>0</v>
      </c>
      <c r="G21" s="75">
        <v>573000</v>
      </c>
    </row>
    <row r="22" ht="20.1" customHeight="1" spans="1:7">
      <c r="A22" s="43" t="s">
        <v>321</v>
      </c>
      <c r="B22" s="73" t="s">
        <v>101</v>
      </c>
      <c r="C22" s="82" t="s">
        <v>90</v>
      </c>
      <c r="D22" s="43" t="s">
        <v>323</v>
      </c>
      <c r="E22" s="83">
        <v>430000</v>
      </c>
      <c r="F22" s="84">
        <v>0</v>
      </c>
      <c r="G22" s="75">
        <v>430000</v>
      </c>
    </row>
    <row r="23" ht="20.1" customHeight="1" spans="1:7">
      <c r="A23" s="43" t="s">
        <v>321</v>
      </c>
      <c r="B23" s="73" t="s">
        <v>324</v>
      </c>
      <c r="C23" s="82" t="s">
        <v>90</v>
      </c>
      <c r="D23" s="43" t="s">
        <v>325</v>
      </c>
      <c r="E23" s="83">
        <v>1000</v>
      </c>
      <c r="F23" s="84">
        <v>0</v>
      </c>
      <c r="G23" s="75">
        <v>1000</v>
      </c>
    </row>
    <row r="24" ht="20.1" customHeight="1" spans="1:7">
      <c r="A24" s="43" t="s">
        <v>321</v>
      </c>
      <c r="B24" s="73" t="s">
        <v>95</v>
      </c>
      <c r="C24" s="82" t="s">
        <v>90</v>
      </c>
      <c r="D24" s="43" t="s">
        <v>326</v>
      </c>
      <c r="E24" s="83">
        <v>7000</v>
      </c>
      <c r="F24" s="84">
        <v>0</v>
      </c>
      <c r="G24" s="75">
        <v>7000</v>
      </c>
    </row>
    <row r="25" ht="20.1" customHeight="1" spans="1:7">
      <c r="A25" s="43" t="s">
        <v>321</v>
      </c>
      <c r="B25" s="73" t="s">
        <v>310</v>
      </c>
      <c r="C25" s="82" t="s">
        <v>90</v>
      </c>
      <c r="D25" s="43" t="s">
        <v>327</v>
      </c>
      <c r="E25" s="83">
        <v>53000</v>
      </c>
      <c r="F25" s="84">
        <v>0</v>
      </c>
      <c r="G25" s="75">
        <v>53000</v>
      </c>
    </row>
    <row r="26" ht="20.1" customHeight="1" spans="1:7">
      <c r="A26" s="43" t="s">
        <v>321</v>
      </c>
      <c r="B26" s="73" t="s">
        <v>99</v>
      </c>
      <c r="C26" s="82" t="s">
        <v>90</v>
      </c>
      <c r="D26" s="43" t="s">
        <v>328</v>
      </c>
      <c r="E26" s="83">
        <v>453000</v>
      </c>
      <c r="F26" s="84">
        <v>0</v>
      </c>
      <c r="G26" s="75">
        <v>453000</v>
      </c>
    </row>
    <row r="27" ht="20.1" customHeight="1" spans="1:7">
      <c r="A27" s="43" t="s">
        <v>321</v>
      </c>
      <c r="B27" s="73" t="s">
        <v>318</v>
      </c>
      <c r="C27" s="82" t="s">
        <v>90</v>
      </c>
      <c r="D27" s="43" t="s">
        <v>329</v>
      </c>
      <c r="E27" s="83">
        <v>135000</v>
      </c>
      <c r="F27" s="84">
        <v>0</v>
      </c>
      <c r="G27" s="75">
        <v>135000</v>
      </c>
    </row>
    <row r="28" ht="20.1" customHeight="1" spans="1:7">
      <c r="A28" s="43" t="s">
        <v>321</v>
      </c>
      <c r="B28" s="73" t="s">
        <v>330</v>
      </c>
      <c r="C28" s="82" t="s">
        <v>90</v>
      </c>
      <c r="D28" s="43" t="s">
        <v>177</v>
      </c>
      <c r="E28" s="83">
        <v>128000</v>
      </c>
      <c r="F28" s="84">
        <v>0</v>
      </c>
      <c r="G28" s="75">
        <v>128000</v>
      </c>
    </row>
    <row r="29" ht="20.1" customHeight="1" spans="1:7">
      <c r="A29" s="43" t="s">
        <v>321</v>
      </c>
      <c r="B29" s="73" t="s">
        <v>331</v>
      </c>
      <c r="C29" s="82" t="s">
        <v>90</v>
      </c>
      <c r="D29" s="43" t="s">
        <v>178</v>
      </c>
      <c r="E29" s="83">
        <v>120000</v>
      </c>
      <c r="F29" s="84">
        <v>0</v>
      </c>
      <c r="G29" s="75">
        <v>120000</v>
      </c>
    </row>
    <row r="30" ht="20.1" customHeight="1" spans="1:7">
      <c r="A30" s="43" t="s">
        <v>321</v>
      </c>
      <c r="B30" s="73" t="s">
        <v>332</v>
      </c>
      <c r="C30" s="82" t="s">
        <v>90</v>
      </c>
      <c r="D30" s="43" t="s">
        <v>181</v>
      </c>
      <c r="E30" s="83">
        <v>89500</v>
      </c>
      <c r="F30" s="84">
        <v>0</v>
      </c>
      <c r="G30" s="75">
        <v>89500</v>
      </c>
    </row>
    <row r="31" ht="20.1" customHeight="1" spans="1:7">
      <c r="A31" s="43" t="s">
        <v>321</v>
      </c>
      <c r="B31" s="73" t="s">
        <v>333</v>
      </c>
      <c r="C31" s="82" t="s">
        <v>90</v>
      </c>
      <c r="D31" s="43" t="s">
        <v>334</v>
      </c>
      <c r="E31" s="83">
        <v>42500</v>
      </c>
      <c r="F31" s="84">
        <v>0</v>
      </c>
      <c r="G31" s="75">
        <v>42500</v>
      </c>
    </row>
    <row r="32" ht="20.1" customHeight="1" spans="1:7">
      <c r="A32" s="43" t="s">
        <v>321</v>
      </c>
      <c r="B32" s="73" t="s">
        <v>335</v>
      </c>
      <c r="C32" s="82" t="s">
        <v>90</v>
      </c>
      <c r="D32" s="43" t="s">
        <v>336</v>
      </c>
      <c r="E32" s="83">
        <v>75000</v>
      </c>
      <c r="F32" s="84">
        <v>0</v>
      </c>
      <c r="G32" s="75">
        <v>75000</v>
      </c>
    </row>
    <row r="33" ht="20.1" customHeight="1" spans="1:7">
      <c r="A33" s="43" t="s">
        <v>321</v>
      </c>
      <c r="B33" s="73" t="s">
        <v>337</v>
      </c>
      <c r="C33" s="82" t="s">
        <v>90</v>
      </c>
      <c r="D33" s="43" t="s">
        <v>338</v>
      </c>
      <c r="E33" s="83">
        <v>270160</v>
      </c>
      <c r="F33" s="84">
        <v>0</v>
      </c>
      <c r="G33" s="75">
        <v>270160</v>
      </c>
    </row>
    <row r="34" ht="20.1" customHeight="1" spans="1:7">
      <c r="A34" s="43" t="s">
        <v>321</v>
      </c>
      <c r="B34" s="73" t="s">
        <v>92</v>
      </c>
      <c r="C34" s="82" t="s">
        <v>90</v>
      </c>
      <c r="D34" s="43" t="s">
        <v>184</v>
      </c>
      <c r="E34" s="83">
        <v>77000</v>
      </c>
      <c r="F34" s="84">
        <v>0</v>
      </c>
      <c r="G34" s="75">
        <v>77000</v>
      </c>
    </row>
    <row r="35" ht="20.1" customHeight="1" spans="1:7">
      <c r="A35" s="43" t="s">
        <v>339</v>
      </c>
      <c r="B35" s="73" t="s">
        <v>84</v>
      </c>
      <c r="C35" s="82" t="s">
        <v>84</v>
      </c>
      <c r="D35" s="43" t="s">
        <v>340</v>
      </c>
      <c r="E35" s="83">
        <v>56120</v>
      </c>
      <c r="F35" s="84">
        <v>56120</v>
      </c>
      <c r="G35" s="75">
        <v>0</v>
      </c>
    </row>
    <row r="36" ht="20.1" customHeight="1" spans="1:7">
      <c r="A36" s="43" t="s">
        <v>341</v>
      </c>
      <c r="B36" s="73" t="s">
        <v>95</v>
      </c>
      <c r="C36" s="82" t="s">
        <v>90</v>
      </c>
      <c r="D36" s="43" t="s">
        <v>342</v>
      </c>
      <c r="E36" s="83">
        <v>56000</v>
      </c>
      <c r="F36" s="84">
        <v>56000</v>
      </c>
      <c r="G36" s="75">
        <v>0</v>
      </c>
    </row>
    <row r="37" ht="20.1" customHeight="1" spans="1:7">
      <c r="A37" s="43" t="s">
        <v>341</v>
      </c>
      <c r="B37" s="73" t="s">
        <v>182</v>
      </c>
      <c r="C37" s="82" t="s">
        <v>90</v>
      </c>
      <c r="D37" s="43" t="s">
        <v>343</v>
      </c>
      <c r="E37" s="83">
        <v>120</v>
      </c>
      <c r="F37" s="84">
        <v>120</v>
      </c>
      <c r="G37" s="75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showGridLines="0" showZeros="0" workbookViewId="0">
      <selection activeCell="A1" sqref="A1"/>
    </sheetView>
  </sheetViews>
  <sheetFormatPr defaultColWidth="9.375" defaultRowHeight="10.8" outlineLevelCol="5"/>
  <cols>
    <col min="1" max="3" width="5.625" customWidth="1"/>
    <col min="4" max="4" width="17" customWidth="1"/>
    <col min="5" max="5" width="78.5" customWidth="1"/>
    <col min="6" max="6" width="25" customWidth="1"/>
    <col min="7" max="243" width="10.625" customWidth="1"/>
  </cols>
  <sheetData>
    <row r="1" ht="20.1" customHeight="1" spans="1:6">
      <c r="A1" s="20"/>
      <c r="B1" s="21"/>
      <c r="C1" s="21"/>
      <c r="D1" s="21"/>
      <c r="E1" s="21"/>
      <c r="F1" s="22" t="s">
        <v>344</v>
      </c>
    </row>
    <row r="2" ht="20.1" customHeight="1" spans="1:6">
      <c r="A2" s="23" t="s">
        <v>345</v>
      </c>
      <c r="B2" s="23"/>
      <c r="C2" s="23"/>
      <c r="D2" s="23"/>
      <c r="E2" s="23"/>
      <c r="F2" s="23"/>
    </row>
    <row r="3" ht="20.1" customHeight="1" spans="1:6">
      <c r="A3" s="24" t="s">
        <v>5</v>
      </c>
      <c r="B3" s="25"/>
      <c r="C3" s="25"/>
      <c r="D3" s="70"/>
      <c r="E3" s="70"/>
      <c r="F3" s="27" t="s">
        <v>6</v>
      </c>
    </row>
    <row r="4" ht="20.1" customHeight="1" spans="1:6">
      <c r="A4" s="28" t="s">
        <v>68</v>
      </c>
      <c r="B4" s="29"/>
      <c r="C4" s="30"/>
      <c r="D4" s="71" t="s">
        <v>69</v>
      </c>
      <c r="E4" s="52" t="s">
        <v>346</v>
      </c>
      <c r="F4" s="32" t="s">
        <v>74</v>
      </c>
    </row>
    <row r="5" ht="20.1" customHeight="1" spans="1:6">
      <c r="A5" s="36" t="s">
        <v>81</v>
      </c>
      <c r="B5" s="37" t="s">
        <v>82</v>
      </c>
      <c r="C5" s="38" t="s">
        <v>83</v>
      </c>
      <c r="D5" s="72"/>
      <c r="E5" s="52"/>
      <c r="F5" s="42"/>
    </row>
    <row r="6" ht="20.1" customHeight="1" spans="1:6">
      <c r="A6" s="73" t="s">
        <v>84</v>
      </c>
      <c r="B6" s="73" t="s">
        <v>84</v>
      </c>
      <c r="C6" s="73" t="s">
        <v>84</v>
      </c>
      <c r="D6" s="74" t="s">
        <v>84</v>
      </c>
      <c r="E6" s="74" t="s">
        <v>60</v>
      </c>
      <c r="F6" s="75">
        <v>20000</v>
      </c>
    </row>
    <row r="7" ht="20.1" customHeight="1" spans="1:6">
      <c r="A7" s="73" t="s">
        <v>84</v>
      </c>
      <c r="B7" s="73" t="s">
        <v>84</v>
      </c>
      <c r="C7" s="73" t="s">
        <v>84</v>
      </c>
      <c r="D7" s="74" t="s">
        <v>84</v>
      </c>
      <c r="E7" s="74" t="s">
        <v>0</v>
      </c>
      <c r="F7" s="75">
        <v>20000</v>
      </c>
    </row>
    <row r="8" ht="20.1" customHeight="1" spans="1:6">
      <c r="A8" s="73" t="s">
        <v>84</v>
      </c>
      <c r="B8" s="73" t="s">
        <v>84</v>
      </c>
      <c r="C8" s="73" t="s">
        <v>84</v>
      </c>
      <c r="D8" s="74" t="s">
        <v>85</v>
      </c>
      <c r="E8" s="74" t="s">
        <v>86</v>
      </c>
      <c r="F8" s="75">
        <v>20000</v>
      </c>
    </row>
    <row r="9" ht="20.1" customHeight="1" spans="1:6">
      <c r="A9" s="73" t="s">
        <v>84</v>
      </c>
      <c r="B9" s="73" t="s">
        <v>84</v>
      </c>
      <c r="C9" s="73" t="s">
        <v>84</v>
      </c>
      <c r="D9" s="74" t="s">
        <v>84</v>
      </c>
      <c r="E9" s="74" t="s">
        <v>91</v>
      </c>
      <c r="F9" s="75">
        <v>20000</v>
      </c>
    </row>
    <row r="10" ht="20.1" customHeight="1" spans="1:6">
      <c r="A10" s="73" t="s">
        <v>87</v>
      </c>
      <c r="B10" s="73" t="s">
        <v>88</v>
      </c>
      <c r="C10" s="73" t="s">
        <v>89</v>
      </c>
      <c r="D10" s="74" t="s">
        <v>90</v>
      </c>
      <c r="E10" s="74" t="s">
        <v>347</v>
      </c>
      <c r="F10" s="75">
        <v>20000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qianqian</dc:creator>
  <cp:lastModifiedBy>Toujours1420341078</cp:lastModifiedBy>
  <dcterms:created xsi:type="dcterms:W3CDTF">2022-07-13T01:44:00Z</dcterms:created>
  <dcterms:modified xsi:type="dcterms:W3CDTF">2022-09-25T06:11:06Z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9228188912D343DEB5B11AC26F90CC9C</vt:lpwstr>
  </property>
  <property fmtid="{D5CDD505-2E9C-101B-9397-08002B2CF9AE}" pid="3" name="KSOProductBuildVer">
    <vt:lpwstr>2052-11.1.0.12358</vt:lpwstr>
  </property>
</Properties>
</file>