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附件" sheetId="4" r:id="rId1"/>
  </sheets>
  <definedNames>
    <definedName name="_xlnm._FilterDatabase" localSheetId="0" hidden="1">附件!$A$3:$H$54</definedName>
    <definedName name="_xlnm.Print_Area" localSheetId="0">附件!$A$1:$N$54</definedName>
    <definedName name="_xlnm.Print_Titles" localSheetId="0">附件!$3:$3</definedName>
  </definedNames>
  <calcPr calcId="124519"/>
</workbook>
</file>

<file path=xl/calcChain.xml><?xml version="1.0" encoding="utf-8"?>
<calcChain xmlns="http://schemas.openxmlformats.org/spreadsheetml/2006/main">
  <c r="N54" i="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7"/>
  <c r="N6"/>
  <c r="N5"/>
  <c r="N4"/>
</calcChain>
</file>

<file path=xl/sharedStrings.xml><?xml version="1.0" encoding="utf-8"?>
<sst xmlns="http://schemas.openxmlformats.org/spreadsheetml/2006/main" count="247" uniqueCount="111">
  <si>
    <t>单位：元</t>
  </si>
  <si>
    <t>排名</t>
  </si>
  <si>
    <t>单位</t>
  </si>
  <si>
    <t>项目名称</t>
  </si>
  <si>
    <t>资金额度（单位：万元）</t>
  </si>
  <si>
    <t>财务管理审核意见</t>
  </si>
  <si>
    <t>项目支出审核意见</t>
  </si>
  <si>
    <t>财务管理得分</t>
  </si>
  <si>
    <t>项目支出得分</t>
  </si>
  <si>
    <t>政府综合目标得分</t>
  </si>
  <si>
    <t>三项综合得分</t>
  </si>
  <si>
    <t>奖惩比例</t>
  </si>
  <si>
    <t>公用经费</t>
  </si>
  <si>
    <t>奖惩结果</t>
  </si>
  <si>
    <t>区人社局</t>
  </si>
  <si>
    <t>基本医保与健康扶贫“一站式”服务大厅改造</t>
  </si>
  <si>
    <t>良</t>
  </si>
  <si>
    <t>优</t>
  </si>
  <si>
    <t>柳桥乡</t>
  </si>
  <si>
    <t>基层组织活动和公共运行维护资金</t>
  </si>
  <si>
    <t>区卫计局</t>
  </si>
  <si>
    <t>基本公共卫生服务补助</t>
  </si>
  <si>
    <t>区交警队</t>
  </si>
  <si>
    <t>治超经费</t>
  </si>
  <si>
    <t>区农工委</t>
  </si>
  <si>
    <t>烤烟生产发展基金</t>
  </si>
  <si>
    <t>不奖不惩</t>
  </si>
  <si>
    <t>区司法局</t>
  </si>
  <si>
    <t>法律援助</t>
  </si>
  <si>
    <t>区法院</t>
  </si>
  <si>
    <t>卫子法庭建设资金</t>
  </si>
  <si>
    <t>区规划局</t>
  </si>
  <si>
    <t>测绘规划编制经费</t>
  </si>
  <si>
    <t>区农业局</t>
  </si>
  <si>
    <t>临港园区农业设施建设项目</t>
  </si>
  <si>
    <t>区公安分局</t>
  </si>
  <si>
    <t>创建柏林沟古镇AAAA级景区所需资金</t>
  </si>
  <si>
    <t>中</t>
  </si>
  <si>
    <t>虎跳镇</t>
  </si>
  <si>
    <t>美丽乡村建设项目</t>
  </si>
  <si>
    <t>区文广新</t>
  </si>
  <si>
    <t>公共文化服务体系建设- 农村广播电视户户通</t>
  </si>
  <si>
    <t>区政务中心</t>
  </si>
  <si>
    <t>29个便民服务中心建设</t>
  </si>
  <si>
    <t>区统计局</t>
  </si>
  <si>
    <t>城镇化和就业失业统计监测</t>
  </si>
  <si>
    <t>卫子镇</t>
  </si>
  <si>
    <t>元坝职中</t>
  </si>
  <si>
    <t>为中职学校一、二年级家庭经济困难学 生发放生活补助</t>
  </si>
  <si>
    <t>未单独考核得分</t>
  </si>
  <si>
    <t>区扶贫移民局</t>
  </si>
  <si>
    <t>帮扶经费</t>
  </si>
  <si>
    <t>区环卫所</t>
  </si>
  <si>
    <t>包干经费</t>
  </si>
  <si>
    <t>区食药局</t>
  </si>
  <si>
    <t>食品安全突发事件应急演练</t>
  </si>
  <si>
    <t>元坝镇</t>
  </si>
  <si>
    <t>区防震减灾局</t>
  </si>
  <si>
    <t>落实建设地震前兆台资金</t>
  </si>
  <si>
    <t>区城管分局</t>
  </si>
  <si>
    <t>城乡环境综合治理</t>
  </si>
  <si>
    <t>区教育局</t>
  </si>
  <si>
    <t>公办幼儿园园舍改造</t>
  </si>
  <si>
    <t>区招商局</t>
  </si>
  <si>
    <t>专项招商引资经费</t>
  </si>
  <si>
    <t>区路政所</t>
  </si>
  <si>
    <t>解决损毁路侧护栏修复及路政管理经费</t>
  </si>
  <si>
    <t>区工业园区</t>
  </si>
  <si>
    <t>解决元柳工业园先期用地范围林地报 征相关费用</t>
  </si>
  <si>
    <t>区档案局</t>
  </si>
  <si>
    <t>档案保护抢救及数字化管理</t>
  </si>
  <si>
    <t>昭化镇</t>
  </si>
  <si>
    <t>区粮食局</t>
  </si>
  <si>
    <t>2017年省级财政“粮安工程”产业发展 专项资金</t>
  </si>
  <si>
    <t>区林业局</t>
  </si>
  <si>
    <t>发展12个村林业产业</t>
  </si>
  <si>
    <t>区水务局</t>
  </si>
  <si>
    <t>生活用水项目</t>
  </si>
  <si>
    <t>区商务局</t>
  </si>
  <si>
    <t>农村电子商务脱贫奔康示范县建设</t>
  </si>
  <si>
    <t>磨滩镇</t>
  </si>
  <si>
    <t>区环保局</t>
  </si>
  <si>
    <t>污染减排与环境评估</t>
  </si>
  <si>
    <t>张家乡</t>
  </si>
  <si>
    <t>昭化古城管理局</t>
  </si>
  <si>
    <t>古城保护及地震陈列馆维护</t>
  </si>
  <si>
    <t>紫云乡</t>
  </si>
  <si>
    <t>贫困县统筹整合使用财政涉农资金试 点奖励资金</t>
  </si>
  <si>
    <t>区经信局</t>
  </si>
  <si>
    <t>科技推广与产业发展</t>
  </si>
  <si>
    <t>丁家乡</t>
  </si>
  <si>
    <t>香溪乡</t>
  </si>
  <si>
    <t>交通局</t>
  </si>
  <si>
    <t>建设250.16公里硬化组道路及村内其 他交通项目建设</t>
  </si>
  <si>
    <t>大朝乡</t>
  </si>
  <si>
    <t>柏林沟镇</t>
  </si>
  <si>
    <t>岚黎村村道加宽项目</t>
  </si>
  <si>
    <t>差</t>
  </si>
  <si>
    <t>清水乡</t>
  </si>
  <si>
    <t>区残联</t>
  </si>
  <si>
    <t>为10万名贫困残疾人适配 基本型辅助器具</t>
  </si>
  <si>
    <t>陈江乡</t>
  </si>
  <si>
    <t>区旅游局</t>
  </si>
  <si>
    <t>旅游厕所建设</t>
  </si>
  <si>
    <t>区人民医院</t>
  </si>
  <si>
    <t>县级公立医院取消药品加成</t>
  </si>
  <si>
    <t>区群工局</t>
  </si>
  <si>
    <t>短信平台使用经费</t>
  </si>
  <si>
    <t>梅树乡</t>
  </si>
  <si>
    <t>合计</t>
  </si>
  <si>
    <t>广元市昭化区2018年50个部门财政绩效评价综合打分及排名情况表</t>
    <phoneticPr fontId="9" type="noConversion"/>
  </si>
</sst>
</file>

<file path=xl/styles.xml><?xml version="1.0" encoding="utf-8"?>
<styleSheet xmlns="http://schemas.openxmlformats.org/spreadsheetml/2006/main">
  <numFmts count="1">
    <numFmt numFmtId="178" formatCode="0_ "/>
  </numFmts>
  <fonts count="10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178" fontId="0" fillId="0" borderId="0" xfId="0" applyNumberFormat="1" applyFill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78" fontId="7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8" fontId="0" fillId="0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 applyProtection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178" fontId="0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178" fontId="0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8" fontId="0" fillId="0" borderId="1" xfId="0" applyNumberFormat="1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54"/>
  <sheetViews>
    <sheetView tabSelected="1" workbookViewId="0">
      <pane xSplit="2" ySplit="3" topLeftCell="C4" activePane="bottomRight" state="frozen"/>
      <selection pane="topRight"/>
      <selection pane="bottomLeft"/>
      <selection pane="bottomRight" sqref="A1:N1"/>
    </sheetView>
  </sheetViews>
  <sheetFormatPr defaultColWidth="9" defaultRowHeight="13.5"/>
  <cols>
    <col min="1" max="1" width="5.25" style="2" customWidth="1"/>
    <col min="2" max="2" width="10.75" style="2" customWidth="1"/>
    <col min="3" max="3" width="28.5" style="2" customWidth="1"/>
    <col min="4" max="4" width="11.5" style="3" customWidth="1"/>
    <col min="5" max="5" width="8.5" style="3" customWidth="1"/>
    <col min="6" max="6" width="9.375" style="3" customWidth="1"/>
    <col min="7" max="7" width="7.375" style="4" customWidth="1"/>
    <col min="8" max="8" width="9.5" style="4" customWidth="1"/>
    <col min="9" max="9" width="9.375" style="4" customWidth="1"/>
    <col min="10" max="10" width="10.25" style="3" customWidth="1"/>
    <col min="11" max="11" width="6" style="5" customWidth="1"/>
    <col min="12" max="12" width="7" style="4" customWidth="1"/>
    <col min="13" max="13" width="7.5" style="4" customWidth="1"/>
    <col min="14" max="14" width="9" style="6" customWidth="1"/>
    <col min="15" max="15" width="9" customWidth="1"/>
  </cols>
  <sheetData>
    <row r="1" spans="1:14" ht="33.950000000000003" customHeight="1">
      <c r="A1" s="33" t="s">
        <v>110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</row>
    <row r="2" spans="1:14">
      <c r="N2" s="19" t="s">
        <v>0</v>
      </c>
    </row>
    <row r="3" spans="1:14" ht="57" customHeight="1">
      <c r="A3" s="7" t="s">
        <v>1</v>
      </c>
      <c r="B3" s="7" t="s">
        <v>2</v>
      </c>
      <c r="C3" s="7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20" t="s">
        <v>9</v>
      </c>
      <c r="J3" s="21" t="s">
        <v>9</v>
      </c>
      <c r="K3" s="22" t="s">
        <v>10</v>
      </c>
      <c r="L3" s="20" t="s">
        <v>11</v>
      </c>
      <c r="M3" s="20" t="s">
        <v>12</v>
      </c>
      <c r="N3" s="23" t="s">
        <v>13</v>
      </c>
    </row>
    <row r="4" spans="1:14" s="1" customFormat="1" ht="29.1" customHeight="1">
      <c r="A4" s="9">
        <v>1</v>
      </c>
      <c r="B4" s="10" t="s">
        <v>14</v>
      </c>
      <c r="C4" s="10" t="s">
        <v>15</v>
      </c>
      <c r="D4" s="11">
        <v>34</v>
      </c>
      <c r="E4" s="12" t="s">
        <v>16</v>
      </c>
      <c r="F4" s="12" t="s">
        <v>17</v>
      </c>
      <c r="G4" s="13">
        <v>84.8</v>
      </c>
      <c r="H4" s="13">
        <v>93.6</v>
      </c>
      <c r="I4" s="24">
        <v>202.06</v>
      </c>
      <c r="J4" s="13">
        <v>96</v>
      </c>
      <c r="K4" s="25">
        <v>91.68</v>
      </c>
      <c r="L4" s="26">
        <v>2.5999999999999999E-2</v>
      </c>
      <c r="M4" s="27">
        <v>650000</v>
      </c>
      <c r="N4" s="28">
        <f t="shared" ref="N4:N7" si="0">M4*L4</f>
        <v>16900</v>
      </c>
    </row>
    <row r="5" spans="1:14" ht="29.1" customHeight="1">
      <c r="A5" s="9">
        <v>2</v>
      </c>
      <c r="B5" s="10" t="s">
        <v>18</v>
      </c>
      <c r="C5" s="10" t="s">
        <v>19</v>
      </c>
      <c r="D5" s="11">
        <v>26</v>
      </c>
      <c r="E5" s="12" t="s">
        <v>16</v>
      </c>
      <c r="F5" s="12" t="s">
        <v>16</v>
      </c>
      <c r="G5" s="13">
        <v>88.5</v>
      </c>
      <c r="H5" s="13">
        <v>87</v>
      </c>
      <c r="I5" s="24">
        <v>204.98</v>
      </c>
      <c r="J5" s="13">
        <v>99</v>
      </c>
      <c r="K5" s="25">
        <v>91.05</v>
      </c>
      <c r="L5" s="29">
        <v>2.3E-2</v>
      </c>
      <c r="M5" s="27">
        <v>276000</v>
      </c>
      <c r="N5" s="28">
        <f t="shared" si="0"/>
        <v>6348</v>
      </c>
    </row>
    <row r="6" spans="1:14" ht="24" customHeight="1">
      <c r="A6" s="9">
        <v>2</v>
      </c>
      <c r="B6" s="10" t="s">
        <v>20</v>
      </c>
      <c r="C6" s="10" t="s">
        <v>21</v>
      </c>
      <c r="D6" s="11">
        <v>901.2</v>
      </c>
      <c r="E6" s="12" t="s">
        <v>16</v>
      </c>
      <c r="F6" s="12" t="s">
        <v>17</v>
      </c>
      <c r="G6" s="13">
        <v>83.3</v>
      </c>
      <c r="H6" s="13">
        <v>92</v>
      </c>
      <c r="I6" s="24">
        <v>202.27</v>
      </c>
      <c r="J6" s="13">
        <v>97</v>
      </c>
      <c r="K6" s="25">
        <v>90.89</v>
      </c>
      <c r="L6" s="29">
        <v>2.3E-2</v>
      </c>
      <c r="M6" s="27">
        <v>280000</v>
      </c>
      <c r="N6" s="28">
        <f t="shared" si="0"/>
        <v>6440</v>
      </c>
    </row>
    <row r="7" spans="1:14" ht="24" customHeight="1">
      <c r="A7" s="9">
        <v>2</v>
      </c>
      <c r="B7" s="10" t="s">
        <v>22</v>
      </c>
      <c r="C7" s="10" t="s">
        <v>23</v>
      </c>
      <c r="D7" s="11">
        <v>15</v>
      </c>
      <c r="E7" s="12" t="s">
        <v>16</v>
      </c>
      <c r="F7" s="12" t="s">
        <v>16</v>
      </c>
      <c r="G7" s="13">
        <v>85.5</v>
      </c>
      <c r="H7" s="13">
        <v>88</v>
      </c>
      <c r="I7" s="13">
        <v>208.51</v>
      </c>
      <c r="J7" s="13">
        <v>100</v>
      </c>
      <c r="K7" s="25">
        <v>90.85</v>
      </c>
      <c r="L7" s="24">
        <v>2.3E-2</v>
      </c>
      <c r="M7" s="24">
        <v>40000</v>
      </c>
      <c r="N7" s="28">
        <f t="shared" si="0"/>
        <v>920</v>
      </c>
    </row>
    <row r="8" spans="1:14" ht="24" customHeight="1">
      <c r="A8" s="9">
        <v>3</v>
      </c>
      <c r="B8" s="10" t="s">
        <v>24</v>
      </c>
      <c r="C8" s="10" t="s">
        <v>25</v>
      </c>
      <c r="D8" s="11">
        <v>152.96</v>
      </c>
      <c r="E8" s="12" t="s">
        <v>16</v>
      </c>
      <c r="F8" s="12" t="s">
        <v>16</v>
      </c>
      <c r="G8" s="13">
        <v>86.5</v>
      </c>
      <c r="H8" s="13">
        <v>83.8</v>
      </c>
      <c r="I8" s="27">
        <v>202.37</v>
      </c>
      <c r="J8" s="13">
        <v>98</v>
      </c>
      <c r="K8" s="25">
        <v>88.87</v>
      </c>
      <c r="L8" s="24"/>
      <c r="M8" s="24"/>
      <c r="N8" s="30" t="s">
        <v>26</v>
      </c>
    </row>
    <row r="9" spans="1:14" ht="21" customHeight="1">
      <c r="A9" s="9">
        <v>3</v>
      </c>
      <c r="B9" s="10" t="s">
        <v>27</v>
      </c>
      <c r="C9" s="10" t="s">
        <v>28</v>
      </c>
      <c r="D9" s="11">
        <v>27</v>
      </c>
      <c r="E9" s="12" t="s">
        <v>16</v>
      </c>
      <c r="F9" s="12" t="s">
        <v>16</v>
      </c>
      <c r="G9" s="13">
        <v>83.5</v>
      </c>
      <c r="H9" s="13">
        <v>87.6</v>
      </c>
      <c r="I9" s="24">
        <v>200.71</v>
      </c>
      <c r="J9" s="13">
        <v>95</v>
      </c>
      <c r="K9" s="25">
        <v>88.59</v>
      </c>
      <c r="L9" s="24"/>
      <c r="M9" s="24"/>
      <c r="N9" s="30" t="s">
        <v>26</v>
      </c>
    </row>
    <row r="10" spans="1:14" ht="21" customHeight="1">
      <c r="A10" s="9">
        <v>4</v>
      </c>
      <c r="B10" s="10" t="s">
        <v>29</v>
      </c>
      <c r="C10" s="10" t="s">
        <v>30</v>
      </c>
      <c r="D10" s="11">
        <v>165</v>
      </c>
      <c r="E10" s="12" t="s">
        <v>16</v>
      </c>
      <c r="F10" s="12" t="s">
        <v>16</v>
      </c>
      <c r="G10" s="13">
        <v>85</v>
      </c>
      <c r="H10" s="13">
        <v>86.5</v>
      </c>
      <c r="I10" s="13">
        <v>200.22</v>
      </c>
      <c r="J10" s="13">
        <v>94</v>
      </c>
      <c r="K10" s="25">
        <v>88.3</v>
      </c>
      <c r="L10" s="24"/>
      <c r="M10" s="24"/>
      <c r="N10" s="30" t="s">
        <v>26</v>
      </c>
    </row>
    <row r="11" spans="1:14" s="1" customFormat="1" ht="21" customHeight="1">
      <c r="A11" s="9">
        <v>4</v>
      </c>
      <c r="B11" s="10" t="s">
        <v>31</v>
      </c>
      <c r="C11" s="10" t="s">
        <v>32</v>
      </c>
      <c r="D11" s="11">
        <v>150</v>
      </c>
      <c r="E11" s="12" t="s">
        <v>16</v>
      </c>
      <c r="F11" s="12" t="s">
        <v>16</v>
      </c>
      <c r="G11" s="13">
        <v>86</v>
      </c>
      <c r="H11" s="13">
        <v>86</v>
      </c>
      <c r="I11" s="24">
        <v>199.69</v>
      </c>
      <c r="J11" s="13">
        <v>93</v>
      </c>
      <c r="K11" s="25">
        <v>88.1</v>
      </c>
      <c r="L11" s="27"/>
      <c r="M11" s="27"/>
      <c r="N11" s="30" t="s">
        <v>26</v>
      </c>
    </row>
    <row r="12" spans="1:14" s="1" customFormat="1" ht="21" customHeight="1">
      <c r="A12" s="9">
        <v>4</v>
      </c>
      <c r="B12" s="10" t="s">
        <v>33</v>
      </c>
      <c r="C12" s="10" t="s">
        <v>34</v>
      </c>
      <c r="D12" s="11">
        <v>531</v>
      </c>
      <c r="E12" s="12" t="s">
        <v>16</v>
      </c>
      <c r="F12" s="12" t="s">
        <v>16</v>
      </c>
      <c r="G12" s="13">
        <v>86.3</v>
      </c>
      <c r="H12" s="13">
        <v>85.8</v>
      </c>
      <c r="I12" s="24">
        <v>199.35</v>
      </c>
      <c r="J12" s="13">
        <v>92</v>
      </c>
      <c r="K12" s="25">
        <v>87.81</v>
      </c>
      <c r="L12" s="27"/>
      <c r="M12" s="27"/>
      <c r="N12" s="30" t="s">
        <v>26</v>
      </c>
    </row>
    <row r="13" spans="1:14" ht="29.1" customHeight="1">
      <c r="A13" s="9">
        <v>5</v>
      </c>
      <c r="B13" s="10" t="s">
        <v>35</v>
      </c>
      <c r="C13" s="10" t="s">
        <v>36</v>
      </c>
      <c r="D13" s="11">
        <v>90.941000000000003</v>
      </c>
      <c r="E13" s="12" t="s">
        <v>16</v>
      </c>
      <c r="F13" s="12" t="s">
        <v>37</v>
      </c>
      <c r="G13" s="13">
        <v>86.3</v>
      </c>
      <c r="H13" s="13">
        <v>79</v>
      </c>
      <c r="I13" s="24">
        <v>208.51</v>
      </c>
      <c r="J13" s="13">
        <v>100</v>
      </c>
      <c r="K13" s="25">
        <v>87.49</v>
      </c>
      <c r="L13" s="24"/>
      <c r="M13" s="24"/>
      <c r="N13" s="30" t="s">
        <v>26</v>
      </c>
    </row>
    <row r="14" spans="1:14" ht="26.1" customHeight="1">
      <c r="A14" s="9">
        <v>5</v>
      </c>
      <c r="B14" s="10" t="s">
        <v>38</v>
      </c>
      <c r="C14" s="10" t="s">
        <v>39</v>
      </c>
      <c r="D14" s="11">
        <v>62</v>
      </c>
      <c r="E14" s="12" t="s">
        <v>16</v>
      </c>
      <c r="F14" s="12" t="s">
        <v>17</v>
      </c>
      <c r="G14" s="13">
        <v>88.5</v>
      </c>
      <c r="H14" s="13">
        <v>90.4</v>
      </c>
      <c r="I14" s="24">
        <v>192.06</v>
      </c>
      <c r="J14" s="13">
        <v>82</v>
      </c>
      <c r="K14" s="25">
        <v>87.31</v>
      </c>
      <c r="L14" s="24"/>
      <c r="M14" s="24"/>
      <c r="N14" s="30" t="s">
        <v>26</v>
      </c>
    </row>
    <row r="15" spans="1:14" s="1" customFormat="1" ht="29.1" customHeight="1">
      <c r="A15" s="9">
        <v>5</v>
      </c>
      <c r="B15" s="10" t="s">
        <v>40</v>
      </c>
      <c r="C15" s="10" t="s">
        <v>41</v>
      </c>
      <c r="D15" s="11">
        <v>88</v>
      </c>
      <c r="E15" s="12" t="s">
        <v>16</v>
      </c>
      <c r="F15" s="12" t="s">
        <v>17</v>
      </c>
      <c r="G15" s="13">
        <v>80.7</v>
      </c>
      <c r="H15" s="13">
        <v>90.2</v>
      </c>
      <c r="I15" s="24">
        <v>194.78</v>
      </c>
      <c r="J15" s="13">
        <v>88</v>
      </c>
      <c r="K15" s="25">
        <v>86.69</v>
      </c>
      <c r="L15" s="27"/>
      <c r="M15" s="27"/>
      <c r="N15" s="30" t="s">
        <v>26</v>
      </c>
    </row>
    <row r="16" spans="1:14" s="1" customFormat="1" ht="29.1" customHeight="1">
      <c r="A16" s="9">
        <v>6</v>
      </c>
      <c r="B16" s="10" t="s">
        <v>42</v>
      </c>
      <c r="C16" s="10" t="s">
        <v>43</v>
      </c>
      <c r="D16" s="11">
        <v>318</v>
      </c>
      <c r="E16" s="12" t="s">
        <v>16</v>
      </c>
      <c r="F16" s="12" t="s">
        <v>16</v>
      </c>
      <c r="G16" s="13">
        <v>81.8</v>
      </c>
      <c r="H16" s="13">
        <v>89.4</v>
      </c>
      <c r="I16" s="24">
        <v>193.97</v>
      </c>
      <c r="J16" s="13">
        <v>87</v>
      </c>
      <c r="K16" s="25">
        <v>86.4</v>
      </c>
      <c r="L16" s="27"/>
      <c r="M16" s="27"/>
      <c r="N16" s="30" t="s">
        <v>26</v>
      </c>
    </row>
    <row r="17" spans="1:14" ht="29.1" customHeight="1">
      <c r="A17" s="9">
        <v>6</v>
      </c>
      <c r="B17" s="10" t="s">
        <v>44</v>
      </c>
      <c r="C17" s="10" t="s">
        <v>45</v>
      </c>
      <c r="D17" s="11">
        <v>40</v>
      </c>
      <c r="E17" s="12" t="s">
        <v>16</v>
      </c>
      <c r="F17" s="12" t="s">
        <v>16</v>
      </c>
      <c r="G17" s="13">
        <v>83.5</v>
      </c>
      <c r="H17" s="13">
        <v>85.2</v>
      </c>
      <c r="I17" s="24">
        <v>197.6</v>
      </c>
      <c r="J17" s="13">
        <v>90</v>
      </c>
      <c r="K17" s="25">
        <v>86.13</v>
      </c>
      <c r="L17" s="24"/>
      <c r="M17" s="24"/>
      <c r="N17" s="30" t="s">
        <v>26</v>
      </c>
    </row>
    <row r="18" spans="1:14" ht="29.1" customHeight="1">
      <c r="A18" s="9">
        <v>7</v>
      </c>
      <c r="B18" s="10" t="s">
        <v>46</v>
      </c>
      <c r="C18" s="10" t="s">
        <v>19</v>
      </c>
      <c r="D18" s="11">
        <v>40</v>
      </c>
      <c r="E18" s="12" t="s">
        <v>16</v>
      </c>
      <c r="F18" s="12" t="s">
        <v>17</v>
      </c>
      <c r="G18" s="13">
        <v>82</v>
      </c>
      <c r="H18" s="13">
        <v>91</v>
      </c>
      <c r="I18" s="24">
        <v>191.27</v>
      </c>
      <c r="J18" s="13">
        <v>81</v>
      </c>
      <c r="K18" s="25">
        <v>85.3</v>
      </c>
      <c r="L18" s="24"/>
      <c r="M18" s="24"/>
      <c r="N18" s="30" t="s">
        <v>26</v>
      </c>
    </row>
    <row r="19" spans="1:14" s="2" customFormat="1" ht="38.1" customHeight="1">
      <c r="A19" s="9">
        <v>7</v>
      </c>
      <c r="B19" s="10" t="s">
        <v>47</v>
      </c>
      <c r="C19" s="10" t="s">
        <v>48</v>
      </c>
      <c r="D19" s="11">
        <v>49.4</v>
      </c>
      <c r="E19" s="12" t="s">
        <v>16</v>
      </c>
      <c r="F19" s="12" t="s">
        <v>16</v>
      </c>
      <c r="G19" s="13">
        <v>80</v>
      </c>
      <c r="H19" s="13">
        <v>89</v>
      </c>
      <c r="I19" s="18" t="s">
        <v>49</v>
      </c>
      <c r="J19" s="18" t="s">
        <v>49</v>
      </c>
      <c r="K19" s="25">
        <v>85</v>
      </c>
      <c r="L19" s="13"/>
      <c r="M19" s="13"/>
      <c r="N19" s="25" t="s">
        <v>26</v>
      </c>
    </row>
    <row r="20" spans="1:14" ht="24" customHeight="1">
      <c r="A20" s="9">
        <v>7</v>
      </c>
      <c r="B20" s="10" t="s">
        <v>50</v>
      </c>
      <c r="C20" s="10" t="s">
        <v>51</v>
      </c>
      <c r="D20" s="11">
        <v>200</v>
      </c>
      <c r="E20" s="12" t="s">
        <v>16</v>
      </c>
      <c r="F20" s="12" t="s">
        <v>16</v>
      </c>
      <c r="G20" s="13">
        <v>85</v>
      </c>
      <c r="H20" s="13">
        <v>80.400000000000006</v>
      </c>
      <c r="I20" s="27">
        <v>198.25</v>
      </c>
      <c r="J20" s="13">
        <v>91</v>
      </c>
      <c r="K20" s="25">
        <v>84.96</v>
      </c>
      <c r="L20" s="24"/>
      <c r="M20" s="24"/>
      <c r="N20" s="30" t="s">
        <v>26</v>
      </c>
    </row>
    <row r="21" spans="1:14" ht="24" customHeight="1">
      <c r="A21" s="9">
        <v>8</v>
      </c>
      <c r="B21" s="10" t="s">
        <v>52</v>
      </c>
      <c r="C21" s="10" t="s">
        <v>53</v>
      </c>
      <c r="D21" s="11">
        <v>353.35</v>
      </c>
      <c r="E21" s="12" t="s">
        <v>16</v>
      </c>
      <c r="F21" s="12" t="s">
        <v>16</v>
      </c>
      <c r="G21" s="13">
        <v>82.3</v>
      </c>
      <c r="H21" s="13">
        <v>82</v>
      </c>
      <c r="I21" s="27">
        <v>196.81</v>
      </c>
      <c r="J21" s="13">
        <v>89</v>
      </c>
      <c r="K21" s="25">
        <v>84.19</v>
      </c>
      <c r="L21" s="24"/>
      <c r="M21" s="24"/>
      <c r="N21" s="30" t="s">
        <v>26</v>
      </c>
    </row>
    <row r="22" spans="1:14" ht="24" customHeight="1">
      <c r="A22" s="9">
        <v>8</v>
      </c>
      <c r="B22" s="10" t="s">
        <v>54</v>
      </c>
      <c r="C22" s="10" t="s">
        <v>55</v>
      </c>
      <c r="D22" s="11">
        <v>28.24</v>
      </c>
      <c r="E22" s="12" t="s">
        <v>16</v>
      </c>
      <c r="F22" s="12" t="s">
        <v>16</v>
      </c>
      <c r="G22" s="13">
        <v>83</v>
      </c>
      <c r="H22" s="13">
        <v>85.1</v>
      </c>
      <c r="I22" s="24">
        <v>193.26</v>
      </c>
      <c r="J22" s="13">
        <v>84</v>
      </c>
      <c r="K22" s="25">
        <v>84.14</v>
      </c>
      <c r="L22" s="24"/>
      <c r="M22" s="24"/>
      <c r="N22" s="30" t="s">
        <v>26</v>
      </c>
    </row>
    <row r="23" spans="1:14" ht="29.1" customHeight="1">
      <c r="A23" s="9">
        <v>8</v>
      </c>
      <c r="B23" s="10" t="s">
        <v>56</v>
      </c>
      <c r="C23" s="10" t="s">
        <v>19</v>
      </c>
      <c r="D23" s="11">
        <v>81</v>
      </c>
      <c r="E23" s="12" t="s">
        <v>16</v>
      </c>
      <c r="F23" s="12" t="s">
        <v>17</v>
      </c>
      <c r="G23" s="13">
        <v>88.7</v>
      </c>
      <c r="H23" s="13">
        <v>90.5</v>
      </c>
      <c r="I23" s="24">
        <v>188.46</v>
      </c>
      <c r="J23" s="13">
        <v>70</v>
      </c>
      <c r="K23" s="25">
        <v>83.81</v>
      </c>
      <c r="L23" s="24"/>
      <c r="M23" s="24"/>
      <c r="N23" s="30" t="s">
        <v>26</v>
      </c>
    </row>
    <row r="24" spans="1:14" ht="29.1" customHeight="1">
      <c r="A24" s="9">
        <v>8</v>
      </c>
      <c r="B24" s="10" t="s">
        <v>57</v>
      </c>
      <c r="C24" s="10" t="s">
        <v>58</v>
      </c>
      <c r="D24" s="11">
        <v>31</v>
      </c>
      <c r="E24" s="12" t="s">
        <v>16</v>
      </c>
      <c r="F24" s="12" t="s">
        <v>16</v>
      </c>
      <c r="G24" s="13">
        <v>86.5</v>
      </c>
      <c r="H24" s="13">
        <v>86</v>
      </c>
      <c r="I24" s="24">
        <v>190.15</v>
      </c>
      <c r="J24" s="13">
        <v>78</v>
      </c>
      <c r="K24" s="25">
        <v>83.75</v>
      </c>
      <c r="L24" s="24"/>
      <c r="M24" s="24"/>
      <c r="N24" s="30" t="s">
        <v>26</v>
      </c>
    </row>
    <row r="25" spans="1:14" ht="29.1" customHeight="1">
      <c r="A25" s="9">
        <v>8</v>
      </c>
      <c r="B25" s="10" t="s">
        <v>59</v>
      </c>
      <c r="C25" s="10" t="s">
        <v>60</v>
      </c>
      <c r="D25" s="11">
        <v>50</v>
      </c>
      <c r="E25" s="12" t="s">
        <v>16</v>
      </c>
      <c r="F25" s="12" t="s">
        <v>16</v>
      </c>
      <c r="G25" s="13">
        <v>81</v>
      </c>
      <c r="H25" s="13">
        <v>81.5</v>
      </c>
      <c r="I25" s="27">
        <v>196.81</v>
      </c>
      <c r="J25" s="13">
        <v>89</v>
      </c>
      <c r="K25" s="25">
        <v>83.6</v>
      </c>
      <c r="L25" s="24"/>
      <c r="M25" s="24"/>
      <c r="N25" s="30" t="s">
        <v>26</v>
      </c>
    </row>
    <row r="26" spans="1:14" ht="29.1" customHeight="1">
      <c r="A26" s="9">
        <v>9</v>
      </c>
      <c r="B26" s="10" t="s">
        <v>61</v>
      </c>
      <c r="C26" s="10" t="s">
        <v>62</v>
      </c>
      <c r="D26" s="11">
        <v>108</v>
      </c>
      <c r="E26" s="12" t="s">
        <v>16</v>
      </c>
      <c r="F26" s="12" t="s">
        <v>16</v>
      </c>
      <c r="G26" s="13">
        <v>82.5</v>
      </c>
      <c r="H26" s="13">
        <v>80.400000000000006</v>
      </c>
      <c r="I26" s="24">
        <v>193.95</v>
      </c>
      <c r="J26" s="13">
        <v>86</v>
      </c>
      <c r="K26" s="25">
        <v>82.71</v>
      </c>
      <c r="L26" s="24"/>
      <c r="M26" s="24"/>
      <c r="N26" s="30" t="s">
        <v>26</v>
      </c>
    </row>
    <row r="27" spans="1:14" ht="29.1" customHeight="1">
      <c r="A27" s="9">
        <v>10</v>
      </c>
      <c r="B27" s="10" t="s">
        <v>63</v>
      </c>
      <c r="C27" s="10" t="s">
        <v>64</v>
      </c>
      <c r="D27" s="11">
        <v>100</v>
      </c>
      <c r="E27" s="12" t="s">
        <v>16</v>
      </c>
      <c r="F27" s="12" t="s">
        <v>16</v>
      </c>
      <c r="G27" s="13">
        <v>85</v>
      </c>
      <c r="H27" s="13">
        <v>87.8</v>
      </c>
      <c r="I27" s="24">
        <v>188.85</v>
      </c>
      <c r="J27" s="13">
        <v>71</v>
      </c>
      <c r="K27" s="25">
        <v>81.92</v>
      </c>
      <c r="L27" s="24"/>
      <c r="M27" s="24"/>
      <c r="N27" s="30" t="s">
        <v>26</v>
      </c>
    </row>
    <row r="28" spans="1:14" ht="29.1" customHeight="1">
      <c r="A28" s="9">
        <v>10</v>
      </c>
      <c r="B28" s="10" t="s">
        <v>65</v>
      </c>
      <c r="C28" s="10" t="s">
        <v>66</v>
      </c>
      <c r="D28" s="11">
        <v>22.446999999999999</v>
      </c>
      <c r="E28" s="12" t="s">
        <v>16</v>
      </c>
      <c r="F28" s="12" t="s">
        <v>16</v>
      </c>
      <c r="G28" s="13">
        <v>82.5</v>
      </c>
      <c r="H28" s="13">
        <v>86.6</v>
      </c>
      <c r="I28" s="13">
        <v>189.88</v>
      </c>
      <c r="J28" s="13">
        <v>75</v>
      </c>
      <c r="K28" s="25">
        <v>81.89</v>
      </c>
      <c r="L28" s="24"/>
      <c r="M28" s="24"/>
      <c r="N28" s="30" t="s">
        <v>26</v>
      </c>
    </row>
    <row r="29" spans="1:14" ht="29.1" customHeight="1">
      <c r="A29" s="9">
        <v>10</v>
      </c>
      <c r="B29" s="10" t="s">
        <v>67</v>
      </c>
      <c r="C29" s="10" t="s">
        <v>68</v>
      </c>
      <c r="D29" s="11">
        <v>653.74</v>
      </c>
      <c r="E29" s="12" t="s">
        <v>16</v>
      </c>
      <c r="F29" s="12" t="s">
        <v>16</v>
      </c>
      <c r="G29" s="13">
        <v>80.5</v>
      </c>
      <c r="H29" s="13">
        <v>89.6</v>
      </c>
      <c r="I29" s="27">
        <v>189.76</v>
      </c>
      <c r="J29" s="13">
        <v>73</v>
      </c>
      <c r="K29" s="25">
        <v>81.89</v>
      </c>
      <c r="L29" s="24"/>
      <c r="M29" s="24"/>
      <c r="N29" s="30" t="s">
        <v>26</v>
      </c>
    </row>
    <row r="30" spans="1:14" ht="29.1" customHeight="1">
      <c r="A30" s="9">
        <v>10</v>
      </c>
      <c r="B30" s="10" t="s">
        <v>69</v>
      </c>
      <c r="C30" s="10" t="s">
        <v>70</v>
      </c>
      <c r="D30" s="11">
        <v>20</v>
      </c>
      <c r="E30" s="12" t="s">
        <v>16</v>
      </c>
      <c r="F30" s="12" t="s">
        <v>16</v>
      </c>
      <c r="G30" s="13">
        <v>83.4</v>
      </c>
      <c r="H30" s="13">
        <v>84.8</v>
      </c>
      <c r="I30" s="24">
        <v>189.89</v>
      </c>
      <c r="J30" s="13">
        <v>76</v>
      </c>
      <c r="K30" s="25">
        <v>81.739999999999995</v>
      </c>
      <c r="L30" s="24"/>
      <c r="M30" s="24"/>
      <c r="N30" s="30" t="s">
        <v>26</v>
      </c>
    </row>
    <row r="31" spans="1:14" ht="29.1" customHeight="1">
      <c r="A31" s="9">
        <v>10</v>
      </c>
      <c r="B31" s="10" t="s">
        <v>71</v>
      </c>
      <c r="C31" s="10" t="s">
        <v>19</v>
      </c>
      <c r="D31" s="11">
        <v>40</v>
      </c>
      <c r="E31" s="12" t="s">
        <v>16</v>
      </c>
      <c r="F31" s="12" t="s">
        <v>16</v>
      </c>
      <c r="G31" s="13">
        <v>86.5</v>
      </c>
      <c r="H31" s="13">
        <v>89</v>
      </c>
      <c r="I31" s="24">
        <v>186.52</v>
      </c>
      <c r="J31" s="13">
        <v>67</v>
      </c>
      <c r="K31" s="25">
        <v>81.650000000000006</v>
      </c>
      <c r="L31" s="24"/>
      <c r="M31" s="24"/>
      <c r="N31" s="30" t="s">
        <v>26</v>
      </c>
    </row>
    <row r="32" spans="1:14" ht="29.1" customHeight="1">
      <c r="A32" s="9">
        <v>10</v>
      </c>
      <c r="B32" s="10" t="s">
        <v>72</v>
      </c>
      <c r="C32" s="10" t="s">
        <v>73</v>
      </c>
      <c r="D32" s="11">
        <v>150</v>
      </c>
      <c r="E32" s="12" t="s">
        <v>16</v>
      </c>
      <c r="F32" s="12" t="s">
        <v>16</v>
      </c>
      <c r="G32" s="13">
        <v>86</v>
      </c>
      <c r="H32" s="13">
        <v>88.6</v>
      </c>
      <c r="I32" s="24">
        <v>187.18</v>
      </c>
      <c r="J32" s="13">
        <v>68</v>
      </c>
      <c r="K32" s="25">
        <v>81.64</v>
      </c>
      <c r="L32" s="24"/>
      <c r="M32" s="24"/>
      <c r="N32" s="30" t="s">
        <v>26</v>
      </c>
    </row>
    <row r="33" spans="1:14" ht="29.1" customHeight="1">
      <c r="A33" s="9">
        <v>11</v>
      </c>
      <c r="B33" s="10" t="s">
        <v>74</v>
      </c>
      <c r="C33" s="10" t="s">
        <v>75</v>
      </c>
      <c r="D33" s="11">
        <v>600</v>
      </c>
      <c r="E33" s="12" t="s">
        <v>16</v>
      </c>
      <c r="F33" s="12" t="s">
        <v>16</v>
      </c>
      <c r="G33" s="13">
        <v>82.3</v>
      </c>
      <c r="H33" s="13">
        <v>82.6</v>
      </c>
      <c r="I33" s="24">
        <v>190.78</v>
      </c>
      <c r="J33" s="13">
        <v>79</v>
      </c>
      <c r="K33" s="25">
        <v>81.430000000000007</v>
      </c>
      <c r="L33" s="24"/>
      <c r="M33" s="24"/>
      <c r="N33" s="30" t="s">
        <v>26</v>
      </c>
    </row>
    <row r="34" spans="1:14" ht="29.1" customHeight="1">
      <c r="A34" s="9">
        <v>11</v>
      </c>
      <c r="B34" s="10" t="s">
        <v>76</v>
      </c>
      <c r="C34" s="10" t="s">
        <v>77</v>
      </c>
      <c r="D34" s="11">
        <v>2501.2199999999998</v>
      </c>
      <c r="E34" s="12" t="s">
        <v>16</v>
      </c>
      <c r="F34" s="12" t="s">
        <v>16</v>
      </c>
      <c r="G34" s="13">
        <v>82</v>
      </c>
      <c r="H34" s="13">
        <v>82.4</v>
      </c>
      <c r="I34" s="24">
        <v>190.11</v>
      </c>
      <c r="J34" s="13">
        <v>77</v>
      </c>
      <c r="K34" s="25">
        <v>80.66</v>
      </c>
      <c r="L34" s="24"/>
      <c r="M34" s="24"/>
      <c r="N34" s="30" t="s">
        <v>26</v>
      </c>
    </row>
    <row r="35" spans="1:14" ht="29.1" customHeight="1">
      <c r="A35" s="9">
        <v>12</v>
      </c>
      <c r="B35" s="10" t="s">
        <v>78</v>
      </c>
      <c r="C35" s="10" t="s">
        <v>79</v>
      </c>
      <c r="D35" s="11">
        <v>2000</v>
      </c>
      <c r="E35" s="12" t="s">
        <v>16</v>
      </c>
      <c r="F35" s="12" t="s">
        <v>16</v>
      </c>
      <c r="G35" s="13">
        <v>88</v>
      </c>
      <c r="H35" s="13">
        <v>86</v>
      </c>
      <c r="I35" s="13">
        <v>184.41</v>
      </c>
      <c r="J35" s="13">
        <v>65</v>
      </c>
      <c r="K35" s="25">
        <v>80.3</v>
      </c>
      <c r="L35" s="24"/>
      <c r="M35" s="24"/>
      <c r="N35" s="30" t="s">
        <v>26</v>
      </c>
    </row>
    <row r="36" spans="1:14" ht="29.1" customHeight="1">
      <c r="A36" s="9">
        <v>13</v>
      </c>
      <c r="B36" s="10" t="s">
        <v>80</v>
      </c>
      <c r="C36" s="10" t="s">
        <v>19</v>
      </c>
      <c r="D36" s="11">
        <v>70</v>
      </c>
      <c r="E36" s="12" t="s">
        <v>16</v>
      </c>
      <c r="F36" s="12" t="s">
        <v>16</v>
      </c>
      <c r="G36" s="13">
        <v>82.5</v>
      </c>
      <c r="H36" s="13">
        <v>87</v>
      </c>
      <c r="I36" s="24">
        <v>185.19</v>
      </c>
      <c r="J36" s="13">
        <v>66</v>
      </c>
      <c r="K36" s="25">
        <v>79.349999999999994</v>
      </c>
      <c r="L36" s="24">
        <v>2.3E-2</v>
      </c>
      <c r="M36" s="24">
        <v>351000</v>
      </c>
      <c r="N36" s="30">
        <f t="shared" ref="N36:N53" si="1">-M36*L36</f>
        <v>-8073</v>
      </c>
    </row>
    <row r="37" spans="1:14" ht="29.1" customHeight="1">
      <c r="A37" s="9">
        <v>13</v>
      </c>
      <c r="B37" s="10" t="s">
        <v>81</v>
      </c>
      <c r="C37" s="10" t="s">
        <v>82</v>
      </c>
      <c r="D37" s="11">
        <v>15</v>
      </c>
      <c r="E37" s="12" t="s">
        <v>16</v>
      </c>
      <c r="F37" s="12" t="s">
        <v>16</v>
      </c>
      <c r="G37" s="13">
        <v>80.400000000000006</v>
      </c>
      <c r="H37" s="13">
        <v>83</v>
      </c>
      <c r="I37" s="24">
        <v>188.92</v>
      </c>
      <c r="J37" s="13">
        <v>72</v>
      </c>
      <c r="K37" s="25">
        <v>78.92</v>
      </c>
      <c r="L37" s="24">
        <v>2.3E-2</v>
      </c>
      <c r="M37" s="24">
        <v>210000</v>
      </c>
      <c r="N37" s="30">
        <f t="shared" si="1"/>
        <v>-4830</v>
      </c>
    </row>
    <row r="38" spans="1:14" ht="29.1" customHeight="1">
      <c r="A38" s="9">
        <v>13</v>
      </c>
      <c r="B38" s="10" t="s">
        <v>83</v>
      </c>
      <c r="C38" s="10" t="s">
        <v>39</v>
      </c>
      <c r="D38" s="11">
        <v>62</v>
      </c>
      <c r="E38" s="12" t="s">
        <v>16</v>
      </c>
      <c r="F38" s="12" t="s">
        <v>16</v>
      </c>
      <c r="G38" s="13">
        <v>83.5</v>
      </c>
      <c r="H38" s="13">
        <v>87.2</v>
      </c>
      <c r="I38" s="24">
        <v>183.74</v>
      </c>
      <c r="J38" s="13">
        <v>63</v>
      </c>
      <c r="K38" s="25">
        <v>78.83</v>
      </c>
      <c r="L38" s="24">
        <v>2.3E-2</v>
      </c>
      <c r="M38" s="24">
        <v>312000</v>
      </c>
      <c r="N38" s="30">
        <f t="shared" si="1"/>
        <v>-7176</v>
      </c>
    </row>
    <row r="39" spans="1:14" ht="29.1" customHeight="1">
      <c r="A39" s="9">
        <v>14</v>
      </c>
      <c r="B39" s="14" t="s">
        <v>84</v>
      </c>
      <c r="C39" s="14" t="s">
        <v>85</v>
      </c>
      <c r="D39" s="15">
        <v>10</v>
      </c>
      <c r="E39" s="12" t="s">
        <v>16</v>
      </c>
      <c r="F39" s="12" t="s">
        <v>16</v>
      </c>
      <c r="G39" s="13">
        <v>82</v>
      </c>
      <c r="H39" s="13">
        <v>82.8</v>
      </c>
      <c r="I39" s="24">
        <v>188.27</v>
      </c>
      <c r="J39" s="13">
        <v>69</v>
      </c>
      <c r="K39" s="25">
        <v>78.42</v>
      </c>
      <c r="L39" s="24">
        <v>2.5999999999999999E-2</v>
      </c>
      <c r="M39" s="24">
        <v>60000</v>
      </c>
      <c r="N39" s="30">
        <f t="shared" si="1"/>
        <v>-1560</v>
      </c>
    </row>
    <row r="40" spans="1:14" ht="42.95" customHeight="1">
      <c r="A40" s="9">
        <v>14</v>
      </c>
      <c r="B40" s="10" t="s">
        <v>86</v>
      </c>
      <c r="C40" s="10" t="s">
        <v>87</v>
      </c>
      <c r="D40" s="11">
        <v>50</v>
      </c>
      <c r="E40" s="12" t="s">
        <v>37</v>
      </c>
      <c r="F40" s="12" t="s">
        <v>37</v>
      </c>
      <c r="G40" s="13">
        <v>78.8</v>
      </c>
      <c r="H40" s="13">
        <v>76.8</v>
      </c>
      <c r="I40" s="27">
        <v>190.89</v>
      </c>
      <c r="J40" s="13">
        <v>80</v>
      </c>
      <c r="K40" s="25">
        <v>78.36</v>
      </c>
      <c r="L40" s="24">
        <v>2.5999999999999999E-2</v>
      </c>
      <c r="M40" s="24">
        <v>288000</v>
      </c>
      <c r="N40" s="30">
        <f t="shared" si="1"/>
        <v>-7488</v>
      </c>
    </row>
    <row r="41" spans="1:14" ht="29.1" customHeight="1">
      <c r="A41" s="9">
        <v>14</v>
      </c>
      <c r="B41" s="10" t="s">
        <v>88</v>
      </c>
      <c r="C41" s="10" t="s">
        <v>89</v>
      </c>
      <c r="D41" s="11">
        <v>18</v>
      </c>
      <c r="E41" s="12" t="s">
        <v>16</v>
      </c>
      <c r="F41" s="12" t="s">
        <v>16</v>
      </c>
      <c r="G41" s="13">
        <v>82.5</v>
      </c>
      <c r="H41" s="13">
        <v>84.4</v>
      </c>
      <c r="I41" s="24">
        <v>184.03</v>
      </c>
      <c r="J41" s="13">
        <v>64</v>
      </c>
      <c r="K41" s="25">
        <v>77.709999999999994</v>
      </c>
      <c r="L41" s="24">
        <v>2.5999999999999999E-2</v>
      </c>
      <c r="M41" s="24">
        <v>190000</v>
      </c>
      <c r="N41" s="30">
        <f t="shared" si="1"/>
        <v>-4940</v>
      </c>
    </row>
    <row r="42" spans="1:14" ht="29.1" customHeight="1">
      <c r="A42" s="9">
        <v>14</v>
      </c>
      <c r="B42" s="10" t="s">
        <v>90</v>
      </c>
      <c r="C42" s="10" t="s">
        <v>39</v>
      </c>
      <c r="D42" s="11">
        <v>62</v>
      </c>
      <c r="E42" s="12" t="s">
        <v>16</v>
      </c>
      <c r="F42" s="12" t="s">
        <v>16</v>
      </c>
      <c r="G42" s="13">
        <v>83</v>
      </c>
      <c r="H42" s="13">
        <v>86.2</v>
      </c>
      <c r="I42" s="13">
        <v>181.36</v>
      </c>
      <c r="J42" s="13">
        <v>61</v>
      </c>
      <c r="K42" s="25">
        <v>77.680000000000007</v>
      </c>
      <c r="L42" s="24">
        <v>2.5999999999999999E-2</v>
      </c>
      <c r="M42" s="24">
        <v>286000</v>
      </c>
      <c r="N42" s="30">
        <f t="shared" si="1"/>
        <v>-7436</v>
      </c>
    </row>
    <row r="43" spans="1:14" ht="29.1" customHeight="1">
      <c r="A43" s="9">
        <v>15</v>
      </c>
      <c r="B43" s="10" t="s">
        <v>91</v>
      </c>
      <c r="C43" s="10" t="s">
        <v>19</v>
      </c>
      <c r="D43" s="11">
        <v>30</v>
      </c>
      <c r="E43" s="12" t="s">
        <v>16</v>
      </c>
      <c r="F43" s="12" t="s">
        <v>16</v>
      </c>
      <c r="G43" s="13">
        <v>86.5</v>
      </c>
      <c r="H43" s="13">
        <v>86.2</v>
      </c>
      <c r="I43" s="24">
        <v>174.21</v>
      </c>
      <c r="J43" s="13">
        <v>56</v>
      </c>
      <c r="K43" s="25">
        <v>77.23</v>
      </c>
      <c r="L43" s="24">
        <v>2.9000000000000001E-2</v>
      </c>
      <c r="M43" s="24">
        <v>330000</v>
      </c>
      <c r="N43" s="30">
        <f t="shared" si="1"/>
        <v>-9570</v>
      </c>
    </row>
    <row r="44" spans="1:14" ht="42" customHeight="1">
      <c r="A44" s="9">
        <v>15</v>
      </c>
      <c r="B44" s="10" t="s">
        <v>92</v>
      </c>
      <c r="C44" s="10" t="s">
        <v>93</v>
      </c>
      <c r="D44" s="11">
        <v>8176.89</v>
      </c>
      <c r="E44" s="12" t="s">
        <v>16</v>
      </c>
      <c r="F44" s="12" t="s">
        <v>37</v>
      </c>
      <c r="G44" s="13">
        <v>80.3</v>
      </c>
      <c r="H44" s="13">
        <v>76</v>
      </c>
      <c r="I44" s="24">
        <v>189.88</v>
      </c>
      <c r="J44" s="13">
        <v>75</v>
      </c>
      <c r="K44" s="25">
        <v>76.989999999999995</v>
      </c>
      <c r="L44" s="24">
        <v>2.9000000000000001E-2</v>
      </c>
      <c r="M44" s="24">
        <v>240000</v>
      </c>
      <c r="N44" s="30">
        <f t="shared" si="1"/>
        <v>-6960</v>
      </c>
    </row>
    <row r="45" spans="1:14" ht="29.1" customHeight="1">
      <c r="A45" s="9">
        <v>15</v>
      </c>
      <c r="B45" s="10" t="s">
        <v>94</v>
      </c>
      <c r="C45" s="10" t="s">
        <v>19</v>
      </c>
      <c r="D45" s="11">
        <v>30</v>
      </c>
      <c r="E45" s="12" t="s">
        <v>16</v>
      </c>
      <c r="F45" s="12" t="s">
        <v>16</v>
      </c>
      <c r="G45" s="13">
        <v>86.5</v>
      </c>
      <c r="H45" s="13">
        <v>83.2</v>
      </c>
      <c r="I45" s="24">
        <v>180.69</v>
      </c>
      <c r="J45" s="13">
        <v>59</v>
      </c>
      <c r="K45" s="25">
        <v>76.930000000000007</v>
      </c>
      <c r="L45" s="24">
        <v>2.9000000000000001E-2</v>
      </c>
      <c r="M45" s="24">
        <v>345000</v>
      </c>
      <c r="N45" s="30">
        <f t="shared" si="1"/>
        <v>-10005</v>
      </c>
    </row>
    <row r="46" spans="1:14" ht="29.1" customHeight="1">
      <c r="A46" s="9">
        <v>15</v>
      </c>
      <c r="B46" s="10" t="s">
        <v>95</v>
      </c>
      <c r="C46" s="10" t="s">
        <v>96</v>
      </c>
      <c r="D46" s="11">
        <v>41.6</v>
      </c>
      <c r="E46" s="12" t="s">
        <v>16</v>
      </c>
      <c r="F46" s="12" t="s">
        <v>97</v>
      </c>
      <c r="G46" s="13">
        <v>80.5</v>
      </c>
      <c r="H46" s="13">
        <v>68.099999999999994</v>
      </c>
      <c r="I46" s="24">
        <v>193.76</v>
      </c>
      <c r="J46" s="13">
        <v>85</v>
      </c>
      <c r="K46" s="25">
        <v>76.89</v>
      </c>
      <c r="L46" s="24">
        <v>2.9000000000000001E-2</v>
      </c>
      <c r="M46" s="24">
        <v>286000</v>
      </c>
      <c r="N46" s="30">
        <f t="shared" si="1"/>
        <v>-8294</v>
      </c>
    </row>
    <row r="47" spans="1:14" ht="29.1" customHeight="1">
      <c r="A47" s="9">
        <v>15</v>
      </c>
      <c r="B47" s="10" t="s">
        <v>98</v>
      </c>
      <c r="C47" s="10" t="s">
        <v>19</v>
      </c>
      <c r="D47" s="11">
        <v>46</v>
      </c>
      <c r="E47" s="12" t="s">
        <v>16</v>
      </c>
      <c r="F47" s="12" t="s">
        <v>16</v>
      </c>
      <c r="G47" s="13">
        <v>80.5</v>
      </c>
      <c r="H47" s="13">
        <v>86.2</v>
      </c>
      <c r="I47" s="24">
        <v>181.01</v>
      </c>
      <c r="J47" s="13">
        <v>60</v>
      </c>
      <c r="K47" s="25">
        <v>76.63</v>
      </c>
      <c r="L47" s="24">
        <v>2.9000000000000001E-2</v>
      </c>
      <c r="M47" s="24">
        <v>286000</v>
      </c>
      <c r="N47" s="30">
        <f t="shared" si="1"/>
        <v>-8294</v>
      </c>
    </row>
    <row r="48" spans="1:14" ht="29.1" customHeight="1">
      <c r="A48" s="9">
        <v>16</v>
      </c>
      <c r="B48" s="10" t="s">
        <v>99</v>
      </c>
      <c r="C48" s="10" t="s">
        <v>100</v>
      </c>
      <c r="D48" s="11">
        <v>129.32</v>
      </c>
      <c r="E48" s="12" t="s">
        <v>16</v>
      </c>
      <c r="F48" s="12" t="s">
        <v>16</v>
      </c>
      <c r="G48" s="13">
        <v>81.5</v>
      </c>
      <c r="H48" s="13">
        <v>85.2</v>
      </c>
      <c r="I48" s="24">
        <v>174.7</v>
      </c>
      <c r="J48" s="13">
        <v>57</v>
      </c>
      <c r="K48" s="25">
        <v>75.63</v>
      </c>
      <c r="L48" s="24">
        <v>3.2000000000000001E-2</v>
      </c>
      <c r="M48" s="24">
        <v>90000</v>
      </c>
      <c r="N48" s="30">
        <f t="shared" si="1"/>
        <v>-2880</v>
      </c>
    </row>
    <row r="49" spans="1:14" ht="21" customHeight="1">
      <c r="A49" s="9">
        <v>17</v>
      </c>
      <c r="B49" s="10" t="s">
        <v>101</v>
      </c>
      <c r="C49" s="10" t="s">
        <v>39</v>
      </c>
      <c r="D49" s="11">
        <v>62</v>
      </c>
      <c r="E49" s="12" t="s">
        <v>37</v>
      </c>
      <c r="F49" s="12" t="s">
        <v>16</v>
      </c>
      <c r="G49" s="13">
        <v>77.5</v>
      </c>
      <c r="H49" s="13">
        <v>84</v>
      </c>
      <c r="I49" s="13">
        <v>183.42</v>
      </c>
      <c r="J49" s="13">
        <v>62</v>
      </c>
      <c r="K49" s="25">
        <v>75.45</v>
      </c>
      <c r="L49" s="24">
        <v>3.5000000000000003E-2</v>
      </c>
      <c r="M49" s="24">
        <v>345000</v>
      </c>
      <c r="N49" s="30">
        <f t="shared" si="1"/>
        <v>-12075</v>
      </c>
    </row>
    <row r="50" spans="1:14" ht="21" customHeight="1">
      <c r="A50" s="9">
        <v>17</v>
      </c>
      <c r="B50" s="10" t="s">
        <v>102</v>
      </c>
      <c r="C50" s="10" t="s">
        <v>103</v>
      </c>
      <c r="D50" s="11">
        <v>15</v>
      </c>
      <c r="E50" s="12" t="s">
        <v>37</v>
      </c>
      <c r="F50" s="12" t="s">
        <v>37</v>
      </c>
      <c r="G50" s="13">
        <v>78.5</v>
      </c>
      <c r="H50" s="13">
        <v>72.2</v>
      </c>
      <c r="I50" s="24">
        <v>189.87</v>
      </c>
      <c r="J50" s="13">
        <v>74</v>
      </c>
      <c r="K50" s="25">
        <v>74.63</v>
      </c>
      <c r="L50" s="24">
        <v>3.5000000000000003E-2</v>
      </c>
      <c r="M50" s="24">
        <v>180000</v>
      </c>
      <c r="N50" s="30">
        <f t="shared" si="1"/>
        <v>-6300</v>
      </c>
    </row>
    <row r="51" spans="1:14" ht="21" customHeight="1">
      <c r="A51" s="9">
        <v>17</v>
      </c>
      <c r="B51" s="10" t="s">
        <v>104</v>
      </c>
      <c r="C51" s="10" t="s">
        <v>105</v>
      </c>
      <c r="D51" s="11">
        <v>31.54</v>
      </c>
      <c r="E51" s="12" t="s">
        <v>16</v>
      </c>
      <c r="F51" s="12" t="s">
        <v>37</v>
      </c>
      <c r="G51" s="13">
        <v>80.3</v>
      </c>
      <c r="H51" s="13">
        <v>70.2</v>
      </c>
      <c r="I51" s="13"/>
      <c r="J51" s="13"/>
      <c r="K51" s="25">
        <v>75</v>
      </c>
      <c r="L51" s="13">
        <v>3.5000000000000003E-2</v>
      </c>
      <c r="M51" s="13">
        <v>246325</v>
      </c>
      <c r="N51" s="25">
        <f t="shared" si="1"/>
        <v>-8621.375</v>
      </c>
    </row>
    <row r="52" spans="1:14" ht="29.1" customHeight="1">
      <c r="A52" s="9">
        <v>18</v>
      </c>
      <c r="B52" s="10" t="s">
        <v>106</v>
      </c>
      <c r="C52" s="10" t="s">
        <v>107</v>
      </c>
      <c r="D52" s="11">
        <v>17.7</v>
      </c>
      <c r="E52" s="12" t="s">
        <v>16</v>
      </c>
      <c r="F52" s="12" t="s">
        <v>97</v>
      </c>
      <c r="G52" s="13">
        <v>80.8</v>
      </c>
      <c r="H52" s="13">
        <v>55.8</v>
      </c>
      <c r="I52" s="24">
        <v>192.41</v>
      </c>
      <c r="J52" s="13">
        <v>83</v>
      </c>
      <c r="K52" s="25">
        <v>71.459999999999994</v>
      </c>
      <c r="L52" s="24">
        <v>4.7E-2</v>
      </c>
      <c r="M52" s="31">
        <v>80000</v>
      </c>
      <c r="N52" s="30">
        <f t="shared" si="1"/>
        <v>-3760</v>
      </c>
    </row>
    <row r="53" spans="1:14" s="1" customFormat="1" ht="29.1" customHeight="1">
      <c r="A53" s="9">
        <v>19</v>
      </c>
      <c r="B53" s="14" t="s">
        <v>108</v>
      </c>
      <c r="C53" s="14" t="s">
        <v>87</v>
      </c>
      <c r="D53" s="15">
        <v>50</v>
      </c>
      <c r="E53" s="12" t="s">
        <v>37</v>
      </c>
      <c r="F53" s="12" t="s">
        <v>97</v>
      </c>
      <c r="G53" s="13">
        <v>75.5</v>
      </c>
      <c r="H53" s="13">
        <v>26</v>
      </c>
      <c r="I53" s="24">
        <v>176.6</v>
      </c>
      <c r="J53" s="13">
        <v>58</v>
      </c>
      <c r="K53" s="25">
        <v>50.45</v>
      </c>
      <c r="L53" s="27">
        <v>0.1</v>
      </c>
      <c r="M53" s="31">
        <v>300000</v>
      </c>
      <c r="N53" s="28">
        <f t="shared" si="1"/>
        <v>-30000</v>
      </c>
    </row>
    <row r="54" spans="1:14" ht="33" customHeight="1">
      <c r="A54" s="16"/>
      <c r="B54" s="34" t="s">
        <v>109</v>
      </c>
      <c r="C54" s="34"/>
      <c r="D54" s="17"/>
      <c r="E54" s="18"/>
      <c r="F54" s="18"/>
      <c r="G54" s="17"/>
      <c r="H54" s="13"/>
      <c r="I54" s="17"/>
      <c r="J54" s="17"/>
      <c r="K54" s="17"/>
      <c r="L54" s="17"/>
      <c r="M54" s="17"/>
      <c r="N54" s="32">
        <f>SUM(N4:N7,N36:N53)</f>
        <v>-117654.375</v>
      </c>
    </row>
  </sheetData>
  <autoFilter ref="A3:H54">
    <extLst/>
  </autoFilter>
  <mergeCells count="2">
    <mergeCell ref="A1:N1"/>
    <mergeCell ref="B54:C54"/>
  </mergeCells>
  <phoneticPr fontId="9" type="noConversion"/>
  <pageMargins left="0.55000000000000004" right="0.118055555555556" top="0.47152777777777799" bottom="0.59027777777777801" header="0.118055555555556" footer="0"/>
  <pageSetup paperSize="9" scale="75" orientation="portrait" useFirstPageNumber="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附件</vt:lpstr>
      <vt:lpstr>附件!Print_Area</vt:lpstr>
      <vt:lpstr>附件!Print_Titles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luoluo</dc:creator>
  <cp:lastModifiedBy>PC</cp:lastModifiedBy>
  <dcterms:created xsi:type="dcterms:W3CDTF">2018-12-09T07:56:00Z</dcterms:created>
  <dcterms:modified xsi:type="dcterms:W3CDTF">2019-11-06T03:29:50Z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