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1600" windowHeight="9990"/>
  </bookViews>
  <sheets>
    <sheet name="三季度" sheetId="8" r:id="rId1"/>
  </sheets>
  <calcPr calcId="144525"/>
</workbook>
</file>

<file path=xl/sharedStrings.xml><?xml version="1.0" encoding="utf-8"?>
<sst xmlns="http://schemas.openxmlformats.org/spreadsheetml/2006/main" count="31" uniqueCount="29">
  <si>
    <t>附件1：</t>
  </si>
  <si>
    <t>广元市昭化区2024年第四季度公益性岗位补贴汇总表（就业）</t>
  </si>
  <si>
    <t>序号</t>
  </si>
  <si>
    <t>申报单位</t>
  </si>
  <si>
    <t>乡村公益性岗位</t>
  </si>
  <si>
    <t>城镇公益性岗位</t>
  </si>
  <si>
    <t>小 计</t>
  </si>
  <si>
    <t>追退资金结算</t>
  </si>
  <si>
    <t>2季度合计补贴金额（元）</t>
  </si>
  <si>
    <t>备  注</t>
  </si>
  <si>
    <t>补贴人数（人）</t>
  </si>
  <si>
    <t>岗位补贴金额（元）</t>
  </si>
  <si>
    <t>意外险（元）</t>
  </si>
  <si>
    <t>社保补贴金额（元）</t>
  </si>
  <si>
    <t>广元市昭化区元坝镇人民政府</t>
  </si>
  <si>
    <t>广元市昭化区昭化镇人民政府</t>
  </si>
  <si>
    <t>广元市昭化区卫子镇人民政府</t>
  </si>
  <si>
    <t>广元市昭化区虎跳镇人民政府</t>
  </si>
  <si>
    <t>广元市昭化区王家镇人民政府</t>
  </si>
  <si>
    <t>广元市昭化区红岩镇人民政府</t>
  </si>
  <si>
    <t>广元市昭化区柏林沟镇人民政府</t>
  </si>
  <si>
    <t>广元市昭化区太公镇人民政府</t>
  </si>
  <si>
    <t>广元市昭化区清水镇人民政府</t>
  </si>
  <si>
    <t>广元市昭化区射箭镇人民政府</t>
  </si>
  <si>
    <t>广元市昭化区磨滩镇人民政府</t>
  </si>
  <si>
    <t>广元市昭化区青牛镇人民政府</t>
  </si>
  <si>
    <t>广元市昭化区民政局</t>
  </si>
  <si>
    <t>广元市昭化区元坝镇第一小学</t>
  </si>
  <si>
    <t>合计</t>
  </si>
</sst>
</file>

<file path=xl/styles.xml><?xml version="1.0" encoding="utf-8"?>
<styleSheet xmlns="http://schemas.openxmlformats.org/spreadsheetml/2006/main">
  <numFmts count="5">
    <numFmt numFmtId="43" formatCode="_ * #,##0.00_ ;_ * \-#,##0.00_ ;_ * &quot;-&quot;??_ ;_ @_ "/>
    <numFmt numFmtId="41" formatCode="_ * #,##0_ ;_ * \-#,##0_ ;_ * &quot;-&quot;_ ;_ @_ "/>
    <numFmt numFmtId="176" formatCode="0.00_ "/>
    <numFmt numFmtId="177" formatCode="_(&quot;$&quot;* #,##0_);_(&quot;$&quot;* \(#,##0\);_(&quot;$&quot;* &quot;-&quot;_);_(@_)"/>
    <numFmt numFmtId="178" formatCode="_(&quot;$&quot;* #,##0.00_);_(&quot;$&quot;* \(#,##0.00\);_(&quot;$&quot;* &quot;-&quot;??_);_(@_)"/>
  </numFmts>
  <fonts count="29">
    <font>
      <sz val="11"/>
      <color theme="1"/>
      <name val="宋体"/>
      <charset val="134"/>
      <scheme val="minor"/>
    </font>
    <font>
      <sz val="12"/>
      <name val="宋体"/>
      <charset val="134"/>
    </font>
    <font>
      <b/>
      <sz val="12"/>
      <name val="宋体"/>
      <charset val="134"/>
    </font>
    <font>
      <sz val="10"/>
      <color theme="1"/>
      <name val="宋体"/>
      <charset val="134"/>
    </font>
    <font>
      <b/>
      <sz val="10"/>
      <color theme="1"/>
      <name val="宋体"/>
      <charset val="134"/>
    </font>
    <font>
      <sz val="12"/>
      <color theme="1"/>
      <name val="黑体"/>
      <charset val="134"/>
    </font>
    <font>
      <sz val="20"/>
      <color theme="1"/>
      <name val="方正小标宋简体"/>
      <charset val="134"/>
    </font>
    <font>
      <b/>
      <sz val="10"/>
      <name val="宋体"/>
      <charset val="134"/>
    </font>
    <font>
      <sz val="10"/>
      <name val="宋体"/>
      <charset val="134"/>
    </font>
    <font>
      <sz val="8"/>
      <name val="宋体"/>
      <charset val="134"/>
    </font>
    <font>
      <b/>
      <sz val="13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1"/>
      <color rgb="FFFA7D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8"/>
      <color theme="3"/>
      <name val="宋体"/>
      <charset val="134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4" tint="0.399975585192419"/>
        <bgColor indexed="64"/>
      </patternFill>
    </fill>
  </fills>
  <borders count="1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49">
    <xf numFmtId="0" fontId="0" fillId="0" borderId="0">
      <alignment vertical="center"/>
    </xf>
    <xf numFmtId="177" fontId="0" fillId="0" borderId="0" applyFont="0" applyFill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9" fillId="14" borderId="11" applyNumberFormat="0" applyAlignment="0" applyProtection="0">
      <alignment vertical="center"/>
    </xf>
    <xf numFmtId="178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0" fillId="13" borderId="10" applyNumberFormat="0" applyFont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16" fillId="0" borderId="8" applyNumberFormat="0" applyFill="0" applyAlignment="0" applyProtection="0">
      <alignment vertical="center"/>
    </xf>
    <xf numFmtId="0" fontId="10" fillId="0" borderId="8" applyNumberFormat="0" applyFill="0" applyAlignment="0" applyProtection="0">
      <alignment vertical="center"/>
    </xf>
    <xf numFmtId="0" fontId="14" fillId="33" borderId="0" applyNumberFormat="0" applyBorder="0" applyAlignment="0" applyProtection="0">
      <alignment vertical="center"/>
    </xf>
    <xf numFmtId="0" fontId="18" fillId="0" borderId="14" applyNumberFormat="0" applyFill="0" applyAlignment="0" applyProtection="0">
      <alignment vertical="center"/>
    </xf>
    <xf numFmtId="0" fontId="14" fillId="22" borderId="0" applyNumberFormat="0" applyBorder="0" applyAlignment="0" applyProtection="0">
      <alignment vertical="center"/>
    </xf>
    <xf numFmtId="0" fontId="21" fillId="21" borderId="12" applyNumberFormat="0" applyAlignment="0" applyProtection="0">
      <alignment vertical="center"/>
    </xf>
    <xf numFmtId="0" fontId="24" fillId="21" borderId="11" applyNumberFormat="0" applyAlignment="0" applyProtection="0">
      <alignment vertical="center"/>
    </xf>
    <xf numFmtId="0" fontId="27" fillId="32" borderId="15" applyNumberFormat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5" fillId="0" borderId="9" applyNumberFormat="0" applyFill="0" applyAlignment="0" applyProtection="0">
      <alignment vertical="center"/>
    </xf>
    <xf numFmtId="0" fontId="23" fillId="0" borderId="13" applyNumberFormat="0" applyFill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20" fillId="18" borderId="0" applyNumberFormat="0" applyBorder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14" fillId="26" borderId="0" applyNumberFormat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2" fillId="30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2" fillId="15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14" fillId="28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4" fillId="12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2" fillId="19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</cellStyleXfs>
  <cellXfs count="34">
    <xf numFmtId="0" fontId="0" fillId="0" borderId="0" xfId="0">
      <alignment vertical="center"/>
    </xf>
    <xf numFmtId="0" fontId="1" fillId="0" borderId="0" xfId="0" applyFont="1" applyFill="1" applyBorder="1" applyAlignment="1">
      <alignment vertical="center"/>
    </xf>
    <xf numFmtId="0" fontId="2" fillId="0" borderId="0" xfId="0" applyFont="1" applyFill="1" applyBorder="1" applyAlignment="1">
      <alignment horizontal="center" vertical="center"/>
    </xf>
    <xf numFmtId="0" fontId="1" fillId="2" borderId="0" xfId="0" applyFont="1" applyFill="1" applyBorder="1" applyAlignment="1">
      <alignment horizontal="center" vertical="center" wrapText="1"/>
    </xf>
    <xf numFmtId="0" fontId="3" fillId="0" borderId="0" xfId="0" applyFont="1" applyFill="1" applyBorder="1" applyAlignment="1">
      <alignment vertical="center"/>
    </xf>
    <xf numFmtId="0" fontId="3" fillId="0" borderId="0" xfId="0" applyFont="1" applyFill="1" applyBorder="1" applyAlignment="1">
      <alignment horizontal="left" vertical="center" shrinkToFit="1"/>
    </xf>
    <xf numFmtId="0" fontId="4" fillId="0" borderId="0" xfId="0" applyFont="1" applyFill="1" applyBorder="1" applyAlignment="1">
      <alignment horizontal="center" vertical="center"/>
    </xf>
    <xf numFmtId="0" fontId="5" fillId="0" borderId="0" xfId="0" applyFont="1" applyFill="1" applyBorder="1" applyAlignment="1">
      <alignment horizontal="left" vertical="center"/>
    </xf>
    <xf numFmtId="0" fontId="5" fillId="0" borderId="0" xfId="0" applyFont="1" applyFill="1" applyBorder="1" applyAlignment="1">
      <alignment horizontal="left" vertical="center" shrinkToFit="1"/>
    </xf>
    <xf numFmtId="0" fontId="6" fillId="0" borderId="0" xfId="0" applyFont="1" applyFill="1" applyBorder="1" applyAlignment="1">
      <alignment horizontal="center" vertical="center"/>
    </xf>
    <xf numFmtId="0" fontId="6" fillId="0" borderId="0" xfId="0" applyFont="1" applyFill="1" applyBorder="1" applyAlignment="1">
      <alignment horizontal="center" vertical="center" shrinkToFit="1"/>
    </xf>
    <xf numFmtId="0" fontId="7" fillId="0" borderId="1" xfId="0" applyFont="1" applyFill="1" applyBorder="1" applyAlignment="1">
      <alignment horizontal="center" vertical="center"/>
    </xf>
    <xf numFmtId="0" fontId="7" fillId="0" borderId="1" xfId="0" applyFont="1" applyFill="1" applyBorder="1" applyAlignment="1">
      <alignment horizontal="center" vertical="center" shrinkToFit="1"/>
    </xf>
    <xf numFmtId="176" fontId="7" fillId="0" borderId="1" xfId="0" applyNumberFormat="1" applyFont="1" applyFill="1" applyBorder="1" applyAlignment="1">
      <alignment horizontal="centerContinuous" vertical="center" wrapText="1"/>
    </xf>
    <xf numFmtId="0" fontId="7" fillId="0" borderId="1" xfId="0" applyNumberFormat="1" applyFont="1" applyFill="1" applyBorder="1" applyAlignment="1">
      <alignment horizontal="centerContinuous" vertical="center" wrapText="1"/>
    </xf>
    <xf numFmtId="0" fontId="7" fillId="0" borderId="1" xfId="0" applyNumberFormat="1" applyFont="1" applyFill="1" applyBorder="1" applyAlignment="1">
      <alignment horizontal="center" vertical="center" wrapText="1"/>
    </xf>
    <xf numFmtId="176" fontId="7" fillId="0" borderId="1" xfId="0" applyNumberFormat="1" applyFont="1" applyFill="1" applyBorder="1" applyAlignment="1">
      <alignment horizontal="center" vertical="center" wrapText="1"/>
    </xf>
    <xf numFmtId="0" fontId="8" fillId="2" borderId="1" xfId="0" applyFont="1" applyFill="1" applyBorder="1" applyAlignment="1">
      <alignment horizontal="center" vertical="center" wrapText="1"/>
    </xf>
    <xf numFmtId="0" fontId="8" fillId="2" borderId="1" xfId="0" applyFont="1" applyFill="1" applyBorder="1" applyAlignment="1">
      <alignment horizontal="left" vertical="center" shrinkToFit="1"/>
    </xf>
    <xf numFmtId="0" fontId="3" fillId="0" borderId="1" xfId="0" applyFont="1" applyFill="1" applyBorder="1" applyAlignment="1">
      <alignment horizontal="center" vertical="center" wrapText="1"/>
    </xf>
    <xf numFmtId="0" fontId="8" fillId="2" borderId="2" xfId="0" applyFont="1" applyFill="1" applyBorder="1" applyAlignment="1">
      <alignment horizontal="left" vertical="center" shrinkToFit="1"/>
    </xf>
    <xf numFmtId="0" fontId="8" fillId="2" borderId="3" xfId="0" applyFont="1" applyFill="1" applyBorder="1" applyAlignment="1">
      <alignment horizontal="center" vertical="center" wrapText="1"/>
    </xf>
    <xf numFmtId="0" fontId="8" fillId="2" borderId="2" xfId="0" applyFont="1" applyFill="1" applyBorder="1" applyAlignment="1">
      <alignment horizontal="center" vertical="center" shrinkToFit="1"/>
    </xf>
    <xf numFmtId="0" fontId="1" fillId="2" borderId="0" xfId="0" applyFont="1" applyFill="1" applyBorder="1" applyAlignment="1">
      <alignment vertical="center"/>
    </xf>
    <xf numFmtId="0" fontId="7" fillId="0" borderId="4" xfId="0" applyNumberFormat="1" applyFont="1" applyFill="1" applyBorder="1" applyAlignment="1">
      <alignment horizontal="center" vertical="center" wrapText="1"/>
    </xf>
    <xf numFmtId="176" fontId="7" fillId="0" borderId="5" xfId="0" applyNumberFormat="1" applyFont="1" applyFill="1" applyBorder="1" applyAlignment="1">
      <alignment horizontal="center" vertical="center" wrapText="1"/>
    </xf>
    <xf numFmtId="176" fontId="7" fillId="0" borderId="2" xfId="0" applyNumberFormat="1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 wrapText="1"/>
    </xf>
    <xf numFmtId="0" fontId="7" fillId="0" borderId="6" xfId="0" applyNumberFormat="1" applyFont="1" applyFill="1" applyBorder="1" applyAlignment="1">
      <alignment horizontal="center" vertical="center" wrapText="1"/>
    </xf>
    <xf numFmtId="176" fontId="7" fillId="0" borderId="7" xfId="0" applyNumberFormat="1" applyFont="1" applyFill="1" applyBorder="1" applyAlignment="1">
      <alignment horizontal="center" vertical="center" wrapText="1"/>
    </xf>
    <xf numFmtId="0" fontId="8" fillId="0" borderId="2" xfId="0" applyFont="1" applyFill="1" applyBorder="1" applyAlignment="1">
      <alignment horizontal="center" vertical="center" wrapText="1"/>
    </xf>
    <xf numFmtId="0" fontId="9" fillId="0" borderId="1" xfId="0" applyFont="1" applyFill="1" applyBorder="1" applyAlignment="1">
      <alignment vertical="center" wrapText="1"/>
    </xf>
    <xf numFmtId="0" fontId="8" fillId="0" borderId="1" xfId="0" applyFont="1" applyFill="1" applyBorder="1" applyAlignment="1">
      <alignment horizontal="center" vertical="center" wrapText="1"/>
    </xf>
    <xf numFmtId="0" fontId="8" fillId="0" borderId="1" xfId="0" applyFont="1" applyFill="1" applyBorder="1" applyAlignment="1">
      <alignment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colors>
    <mruColors>
      <color rgb="00FF0000"/>
      <color rgb="00FFFF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20"/>
  <sheetViews>
    <sheetView tabSelected="1" workbookViewId="0">
      <selection activeCell="A2" sqref="A2:L2"/>
    </sheetView>
  </sheetViews>
  <sheetFormatPr defaultColWidth="8.75" defaultRowHeight="14.25"/>
  <cols>
    <col min="1" max="1" width="5.675" style="4" customWidth="1"/>
    <col min="2" max="2" width="22.625" style="5" customWidth="1"/>
    <col min="3" max="3" width="9.125" style="6" customWidth="1"/>
    <col min="4" max="4" width="9.70833333333333" style="1" customWidth="1"/>
    <col min="5" max="6" width="8.06666666666667" style="1" customWidth="1"/>
    <col min="7" max="7" width="10.2916666666667" style="1" customWidth="1"/>
    <col min="8" max="8" width="10.1" style="1" customWidth="1"/>
    <col min="9" max="9" width="9.125" style="1" customWidth="1"/>
    <col min="10" max="10" width="6.625" style="1" customWidth="1"/>
    <col min="11" max="11" width="10.25" style="1" customWidth="1"/>
    <col min="12" max="12" width="10.9583333333333" style="1" customWidth="1"/>
    <col min="13" max="16384" width="8.75" style="1"/>
  </cols>
  <sheetData>
    <row r="1" s="1" customFormat="1" ht="23" customHeight="1" spans="1:12">
      <c r="A1" s="7" t="s">
        <v>0</v>
      </c>
      <c r="B1" s="8"/>
      <c r="C1" s="7"/>
      <c r="D1" s="7"/>
      <c r="E1" s="7"/>
      <c r="F1" s="7"/>
      <c r="G1" s="7"/>
      <c r="H1" s="7"/>
      <c r="I1" s="7"/>
      <c r="J1" s="7"/>
      <c r="K1" s="7"/>
      <c r="L1" s="7"/>
    </row>
    <row r="2" s="1" customFormat="1" ht="28" customHeight="1" spans="1:12">
      <c r="A2" s="9" t="s">
        <v>1</v>
      </c>
      <c r="B2" s="10"/>
      <c r="C2" s="9"/>
      <c r="D2" s="9"/>
      <c r="E2" s="9"/>
      <c r="F2" s="9"/>
      <c r="G2" s="9"/>
      <c r="H2" s="9"/>
      <c r="I2" s="9"/>
      <c r="J2" s="9"/>
      <c r="K2" s="9"/>
      <c r="L2" s="9"/>
    </row>
    <row r="3" s="2" customFormat="1" ht="23" customHeight="1" spans="1:12">
      <c r="A3" s="11" t="s">
        <v>2</v>
      </c>
      <c r="B3" s="12" t="s">
        <v>3</v>
      </c>
      <c r="C3" s="13" t="s">
        <v>4</v>
      </c>
      <c r="D3" s="13"/>
      <c r="E3" s="14"/>
      <c r="F3" s="15" t="s">
        <v>5</v>
      </c>
      <c r="G3" s="15"/>
      <c r="H3" s="15"/>
      <c r="I3" s="24" t="s">
        <v>6</v>
      </c>
      <c r="J3" s="25" t="s">
        <v>7</v>
      </c>
      <c r="K3" s="26" t="s">
        <v>8</v>
      </c>
      <c r="L3" s="27" t="s">
        <v>9</v>
      </c>
    </row>
    <row r="4" s="2" customFormat="1" ht="32" customHeight="1" spans="1:12">
      <c r="A4" s="11"/>
      <c r="B4" s="12"/>
      <c r="C4" s="15" t="s">
        <v>10</v>
      </c>
      <c r="D4" s="16" t="s">
        <v>11</v>
      </c>
      <c r="E4" s="16" t="s">
        <v>12</v>
      </c>
      <c r="F4" s="15" t="s">
        <v>10</v>
      </c>
      <c r="G4" s="16" t="s">
        <v>11</v>
      </c>
      <c r="H4" s="16" t="s">
        <v>13</v>
      </c>
      <c r="I4" s="28"/>
      <c r="J4" s="29"/>
      <c r="K4" s="26"/>
      <c r="L4" s="27"/>
    </row>
    <row r="5" s="3" customFormat="1" ht="24" customHeight="1" spans="1:12">
      <c r="A5" s="17">
        <v>1</v>
      </c>
      <c r="B5" s="18" t="s">
        <v>14</v>
      </c>
      <c r="C5" s="19">
        <v>149</v>
      </c>
      <c r="D5" s="19">
        <f>C5*500*3</f>
        <v>223500</v>
      </c>
      <c r="E5" s="19">
        <v>100</v>
      </c>
      <c r="F5" s="19">
        <v>28</v>
      </c>
      <c r="G5" s="19">
        <f>F5*1970*3</f>
        <v>165480</v>
      </c>
      <c r="H5" s="19"/>
      <c r="I5" s="19">
        <f>D5+E5+G5+H5</f>
        <v>389080</v>
      </c>
      <c r="J5" s="30"/>
      <c r="K5" s="30">
        <f>I5-J5</f>
        <v>389080</v>
      </c>
      <c r="L5" s="31"/>
    </row>
    <row r="6" s="3" customFormat="1" ht="24" customHeight="1" spans="1:12">
      <c r="A6" s="17">
        <v>2</v>
      </c>
      <c r="B6" s="18" t="s">
        <v>15</v>
      </c>
      <c r="C6" s="19">
        <v>159</v>
      </c>
      <c r="D6" s="19">
        <f t="shared" ref="D6:D16" si="0">C6*500*3</f>
        <v>238500</v>
      </c>
      <c r="E6" s="19"/>
      <c r="F6" s="19"/>
      <c r="G6" s="19"/>
      <c r="H6" s="19"/>
      <c r="I6" s="19">
        <f t="shared" ref="I6:I18" si="1">D6+E6+G6+H6</f>
        <v>238500</v>
      </c>
      <c r="J6" s="32"/>
      <c r="K6" s="30">
        <f t="shared" ref="K6:K18" si="2">I6-J6</f>
        <v>238500</v>
      </c>
      <c r="L6" s="31"/>
    </row>
    <row r="7" s="3" customFormat="1" ht="24" customHeight="1" spans="1:12">
      <c r="A7" s="17">
        <v>3</v>
      </c>
      <c r="B7" s="18" t="s">
        <v>16</v>
      </c>
      <c r="C7" s="19">
        <v>250</v>
      </c>
      <c r="D7" s="19">
        <f t="shared" si="0"/>
        <v>375000</v>
      </c>
      <c r="E7" s="19"/>
      <c r="F7" s="19">
        <v>3</v>
      </c>
      <c r="G7" s="19">
        <f t="shared" ref="G6:G18" si="3">F7*1970*3</f>
        <v>17730</v>
      </c>
      <c r="H7" s="19"/>
      <c r="I7" s="19">
        <f t="shared" si="1"/>
        <v>392730</v>
      </c>
      <c r="J7" s="32"/>
      <c r="K7" s="30">
        <f t="shared" si="2"/>
        <v>392730</v>
      </c>
      <c r="L7" s="31"/>
    </row>
    <row r="8" s="3" customFormat="1" ht="24" customHeight="1" spans="1:12">
      <c r="A8" s="17">
        <v>4</v>
      </c>
      <c r="B8" s="18" t="s">
        <v>17</v>
      </c>
      <c r="C8" s="19">
        <v>175</v>
      </c>
      <c r="D8" s="19">
        <f t="shared" si="0"/>
        <v>262500</v>
      </c>
      <c r="E8" s="19">
        <v>100</v>
      </c>
      <c r="F8" s="19">
        <v>3</v>
      </c>
      <c r="G8" s="19">
        <f t="shared" si="3"/>
        <v>17730</v>
      </c>
      <c r="H8" s="19"/>
      <c r="I8" s="19">
        <f t="shared" si="1"/>
        <v>280330</v>
      </c>
      <c r="J8" s="32"/>
      <c r="K8" s="30">
        <f t="shared" si="2"/>
        <v>280330</v>
      </c>
      <c r="L8" s="31"/>
    </row>
    <row r="9" s="3" customFormat="1" ht="45" customHeight="1" spans="1:12">
      <c r="A9" s="17">
        <v>5</v>
      </c>
      <c r="B9" s="18" t="s">
        <v>18</v>
      </c>
      <c r="C9" s="19">
        <v>126</v>
      </c>
      <c r="D9" s="19">
        <f t="shared" si="0"/>
        <v>189000</v>
      </c>
      <c r="E9" s="19"/>
      <c r="F9" s="19"/>
      <c r="G9" s="19"/>
      <c r="H9" s="19"/>
      <c r="I9" s="19">
        <f t="shared" si="1"/>
        <v>189000</v>
      </c>
      <c r="J9" s="32">
        <v>7000</v>
      </c>
      <c r="K9" s="30">
        <f t="shared" si="2"/>
        <v>182000</v>
      </c>
      <c r="L9" s="31"/>
    </row>
    <row r="10" s="3" customFormat="1" ht="24" customHeight="1" spans="1:12">
      <c r="A10" s="17">
        <v>6</v>
      </c>
      <c r="B10" s="18" t="s">
        <v>19</v>
      </c>
      <c r="C10" s="19">
        <v>163</v>
      </c>
      <c r="D10" s="19">
        <f t="shared" si="0"/>
        <v>244500</v>
      </c>
      <c r="E10" s="19">
        <v>200</v>
      </c>
      <c r="F10" s="19">
        <v>2</v>
      </c>
      <c r="G10" s="19">
        <f t="shared" si="3"/>
        <v>11820</v>
      </c>
      <c r="H10" s="19"/>
      <c r="I10" s="19">
        <f t="shared" si="1"/>
        <v>256520</v>
      </c>
      <c r="J10" s="32"/>
      <c r="K10" s="30">
        <f t="shared" si="2"/>
        <v>256520</v>
      </c>
      <c r="L10" s="31"/>
    </row>
    <row r="11" s="3" customFormat="1" ht="39" customHeight="1" spans="1:12">
      <c r="A11" s="17">
        <v>7</v>
      </c>
      <c r="B11" s="18" t="s">
        <v>20</v>
      </c>
      <c r="C11" s="19">
        <v>148</v>
      </c>
      <c r="D11" s="19">
        <f t="shared" si="0"/>
        <v>222000</v>
      </c>
      <c r="E11" s="19"/>
      <c r="F11" s="19"/>
      <c r="G11" s="19"/>
      <c r="H11" s="19"/>
      <c r="I11" s="19">
        <f t="shared" si="1"/>
        <v>222000</v>
      </c>
      <c r="J11" s="32">
        <v>18500</v>
      </c>
      <c r="K11" s="30">
        <f t="shared" si="2"/>
        <v>203500</v>
      </c>
      <c r="L11" s="31"/>
    </row>
    <row r="12" s="3" customFormat="1" ht="24" customHeight="1" spans="1:12">
      <c r="A12" s="17">
        <v>8</v>
      </c>
      <c r="B12" s="18" t="s">
        <v>21</v>
      </c>
      <c r="C12" s="19">
        <v>160</v>
      </c>
      <c r="D12" s="19">
        <f t="shared" si="0"/>
        <v>240000</v>
      </c>
      <c r="E12" s="19">
        <v>100</v>
      </c>
      <c r="F12" s="19"/>
      <c r="G12" s="19"/>
      <c r="H12" s="19"/>
      <c r="I12" s="19">
        <f t="shared" si="1"/>
        <v>240100</v>
      </c>
      <c r="J12" s="32"/>
      <c r="K12" s="30">
        <f t="shared" si="2"/>
        <v>240100</v>
      </c>
      <c r="L12" s="31"/>
    </row>
    <row r="13" s="3" customFormat="1" ht="24" customHeight="1" spans="1:12">
      <c r="A13" s="17">
        <v>9</v>
      </c>
      <c r="B13" s="18" t="s">
        <v>22</v>
      </c>
      <c r="C13" s="19">
        <v>151</v>
      </c>
      <c r="D13" s="19">
        <f t="shared" si="0"/>
        <v>226500</v>
      </c>
      <c r="E13" s="19"/>
      <c r="F13" s="19"/>
      <c r="G13" s="19"/>
      <c r="H13" s="19"/>
      <c r="I13" s="19">
        <f t="shared" si="1"/>
        <v>226500</v>
      </c>
      <c r="J13" s="32"/>
      <c r="K13" s="30">
        <f t="shared" si="2"/>
        <v>226500</v>
      </c>
      <c r="L13" s="31"/>
    </row>
    <row r="14" s="3" customFormat="1" ht="39" customHeight="1" spans="1:12">
      <c r="A14" s="17">
        <v>10</v>
      </c>
      <c r="B14" s="18" t="s">
        <v>23</v>
      </c>
      <c r="C14" s="19">
        <v>124</v>
      </c>
      <c r="D14" s="19">
        <f t="shared" si="0"/>
        <v>186000</v>
      </c>
      <c r="E14" s="19"/>
      <c r="F14" s="19"/>
      <c r="G14" s="19"/>
      <c r="H14" s="19"/>
      <c r="I14" s="19">
        <f t="shared" si="1"/>
        <v>186000</v>
      </c>
      <c r="J14" s="32">
        <v>10000</v>
      </c>
      <c r="K14" s="30">
        <f t="shared" si="2"/>
        <v>176000</v>
      </c>
      <c r="L14" s="31"/>
    </row>
    <row r="15" s="3" customFormat="1" ht="24" customHeight="1" spans="1:12">
      <c r="A15" s="17">
        <v>11</v>
      </c>
      <c r="B15" s="18" t="s">
        <v>24</v>
      </c>
      <c r="C15" s="19">
        <v>87</v>
      </c>
      <c r="D15" s="19">
        <f t="shared" si="0"/>
        <v>130500</v>
      </c>
      <c r="E15" s="19"/>
      <c r="F15" s="19"/>
      <c r="G15" s="19"/>
      <c r="H15" s="19"/>
      <c r="I15" s="19">
        <f t="shared" si="1"/>
        <v>130500</v>
      </c>
      <c r="J15" s="32"/>
      <c r="K15" s="30">
        <f t="shared" si="2"/>
        <v>130500</v>
      </c>
      <c r="L15" s="31"/>
    </row>
    <row r="16" s="3" customFormat="1" ht="24" customHeight="1" spans="1:12">
      <c r="A16" s="17">
        <v>12</v>
      </c>
      <c r="B16" s="18" t="s">
        <v>25</v>
      </c>
      <c r="C16" s="19">
        <v>41</v>
      </c>
      <c r="D16" s="19">
        <f t="shared" si="0"/>
        <v>61500</v>
      </c>
      <c r="E16" s="19"/>
      <c r="F16" s="19">
        <v>2</v>
      </c>
      <c r="G16" s="19">
        <f t="shared" si="3"/>
        <v>11820</v>
      </c>
      <c r="H16" s="19"/>
      <c r="I16" s="19">
        <f t="shared" si="1"/>
        <v>73320</v>
      </c>
      <c r="J16" s="32"/>
      <c r="K16" s="30">
        <f t="shared" si="2"/>
        <v>73320</v>
      </c>
      <c r="L16" s="33"/>
    </row>
    <row r="17" s="3" customFormat="1" ht="24" customHeight="1" spans="1:12">
      <c r="A17" s="17">
        <v>13</v>
      </c>
      <c r="B17" s="18" t="s">
        <v>26</v>
      </c>
      <c r="C17" s="19"/>
      <c r="D17" s="19"/>
      <c r="E17" s="19"/>
      <c r="F17" s="19">
        <v>1</v>
      </c>
      <c r="G17" s="19">
        <f t="shared" si="3"/>
        <v>5910</v>
      </c>
      <c r="H17" s="19"/>
      <c r="I17" s="19">
        <f t="shared" si="1"/>
        <v>5910</v>
      </c>
      <c r="J17" s="32"/>
      <c r="K17" s="30">
        <f t="shared" si="2"/>
        <v>5910</v>
      </c>
      <c r="L17" s="33"/>
    </row>
    <row r="18" s="3" customFormat="1" ht="24" customHeight="1" spans="1:12">
      <c r="A18" s="17">
        <v>14</v>
      </c>
      <c r="B18" s="20" t="s">
        <v>27</v>
      </c>
      <c r="C18" s="19"/>
      <c r="D18" s="19"/>
      <c r="E18" s="19"/>
      <c r="F18" s="19">
        <v>1</v>
      </c>
      <c r="G18" s="19">
        <f t="shared" si="3"/>
        <v>5910</v>
      </c>
      <c r="H18" s="19"/>
      <c r="I18" s="19">
        <f t="shared" si="1"/>
        <v>5910</v>
      </c>
      <c r="J18" s="32"/>
      <c r="K18" s="30">
        <f t="shared" si="2"/>
        <v>5910</v>
      </c>
      <c r="L18" s="33"/>
    </row>
    <row r="19" s="3" customFormat="1" ht="24" customHeight="1" spans="1:12">
      <c r="A19" s="21" t="s">
        <v>28</v>
      </c>
      <c r="B19" s="22"/>
      <c r="C19" s="19">
        <f>SUM(C5:C18)</f>
        <v>1733</v>
      </c>
      <c r="D19" s="19">
        <f t="shared" ref="D19:M19" si="4">SUM(D5:D18)</f>
        <v>2599500</v>
      </c>
      <c r="E19" s="19">
        <f t="shared" si="4"/>
        <v>500</v>
      </c>
      <c r="F19" s="19">
        <f t="shared" si="4"/>
        <v>40</v>
      </c>
      <c r="G19" s="19">
        <f t="shared" si="4"/>
        <v>236400</v>
      </c>
      <c r="H19" s="19">
        <f t="shared" si="4"/>
        <v>0</v>
      </c>
      <c r="I19" s="19">
        <f t="shared" si="4"/>
        <v>2836400</v>
      </c>
      <c r="J19" s="32">
        <f t="shared" si="4"/>
        <v>35500</v>
      </c>
      <c r="K19" s="32">
        <f t="shared" si="4"/>
        <v>2800900</v>
      </c>
      <c r="L19" s="33"/>
    </row>
    <row r="20" s="1" customFormat="1" spans="1:7">
      <c r="A20" s="4"/>
      <c r="B20" s="5"/>
      <c r="C20" s="6"/>
      <c r="G20" s="23"/>
    </row>
  </sheetData>
  <mergeCells count="10">
    <mergeCell ref="A1:L1"/>
    <mergeCell ref="A2:L2"/>
    <mergeCell ref="F3:H3"/>
    <mergeCell ref="A19:B19"/>
    <mergeCell ref="A3:A4"/>
    <mergeCell ref="B3:B4"/>
    <mergeCell ref="I3:I4"/>
    <mergeCell ref="J3:J4"/>
    <mergeCell ref="K3:K4"/>
    <mergeCell ref="L3:L4"/>
  </mergeCells>
  <pageMargins left="0.751388888888889" right="0.751388888888889" top="1" bottom="1" header="0.5" footer="0.5"/>
  <pageSetup paperSize="9" scale="92" orientation="landscape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三季度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hp</dc:creator>
  <cp:lastModifiedBy>Administrator</cp:lastModifiedBy>
  <dcterms:created xsi:type="dcterms:W3CDTF">2024-03-06T05:55:00Z</dcterms:created>
  <dcterms:modified xsi:type="dcterms:W3CDTF">2024-11-29T09:44:12Z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8D4322ABD96847BBAC448A80722C7C1D_13</vt:lpwstr>
  </property>
  <property fmtid="{D5CDD505-2E9C-101B-9397-08002B2CF9AE}" pid="3" name="KSOProductBuildVer">
    <vt:lpwstr>2052-11.1.0.10314</vt:lpwstr>
  </property>
</Properties>
</file>