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汇总表" sheetId="3" r:id="rId1"/>
  </sheets>
  <definedNames>
    <definedName name="_xlnm._FilterDatabase" localSheetId="0" hidden="1">汇总表!$A$4:$H$18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<sst xmlns="http://schemas.openxmlformats.org/spreadsheetml/2006/main" count="23" uniqueCount="23">
  <si>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t>附件1</t>
  </si>
  <si>
    <t>广元市昭化区2025年第三季度公益性岗位补贴发放汇总表（乡村振兴衔接资金）</t>
  </si>
  <si>
    <t>序号</t>
  </si>
  <si>
    <t>申报单位</t>
  </si>
  <si>
    <t>乡村公益性岗位</t>
  </si>
  <si>
    <t>合计补贴金额
（元）</t>
  </si>
  <si>
    <t>备注</t>
  </si>
  <si>
    <t>补贴人数（人）</t>
  </si>
  <si>
    <t>岗位补贴金额（元）</t>
  </si>
  <si>
    <t>意外保险补贴   （元）</t>
  </si>
  <si>
    <t>广元市昭化区元坝镇人民政府</t>
  </si>
  <si>
    <t>广元市昭化区卫子镇人民政府</t>
  </si>
  <si>
    <t>广元市昭化区虎跳镇人民政府</t>
  </si>
  <si>
    <t>广元市昭化区王家镇人民政府</t>
  </si>
  <si>
    <t>广元市昭化区红岩镇人民政府</t>
  </si>
  <si>
    <t>广元市昭化区柏林沟镇人民政府</t>
  </si>
  <si>
    <t>广元市昭化区太公镇人民政府</t>
  </si>
  <si>
    <t>广元市昭化区清水镇人民政府</t>
  </si>
  <si>
    <t>广元市昭化区射箭镇人民政府</t>
  </si>
  <si>
    <t>广元市昭化区磨滩镇人民政府</t>
  </si>
  <si>
    <t>广元市昭化区青牛镇人民政府</t>
  </si>
  <si>
    <t>合计</t>
  </si>
  <si>
    <t>分管财务领导审批：          财务部门审核：          分管业务领导审批：          部门负责人：          经办人员：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</si>
</sst>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4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12"/>
      <color rgb="FFFF0000"/>
      <name val="宋体"/>
      <charset val="134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sz val="14"/>
      <color theme="1"/>
      <name val="黑体"/>
      <charset val="134"/>
    </font>
    <font>
      <sz val="16"/>
      <color theme="1"/>
      <name val="方正公文小标宋"/>
      <charset val="134"/>
    </font>
    <font>
      <sz val="11"/>
      <color theme="1"/>
      <name val="黑体"/>
      <charset val="134"/>
    </font>
    <font>
      <sz val="11"/>
      <name val="黑体"/>
      <charset val="134"/>
    </font>
    <font>
      <sz val="11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00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3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 wrapText="1"/>
    </xf>
    <xf numFmtId="176" fontId="9" fillId="0" borderId="2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176" fontId="9" fillId="0" borderId="3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  <cellStyle name="Normal" xfId="51"/>
    <cellStyle name="常规 3" xfId="52"/>
    <cellStyle name="常规 2 2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1"/>
  <sheetViews>
    <sheetView tabSelected="1" zoomScale="115" zoomScaleNormal="115" workbookViewId="0">
      <selection activeCell="H5" sqref="H5"/>
    </sheetView>
  </sheetViews>
  <sheetFormatPr defaultColWidth="8.75" defaultRowHeight="14.25" outlineLevelCol="7"/>
  <cols>
    <col min="1" max="1" width="12.7083333333333" style="6" customWidth="1"/>
    <col min="2" max="2" width="32.3833333333333" style="6" customWidth="1"/>
    <col min="3" max="4" width="12.275" style="7" customWidth="1"/>
    <col min="5" max="6" width="12.275" style="1" customWidth="1"/>
    <col min="7" max="7" width="18.5833333333333" style="1" customWidth="1"/>
    <col min="8" max="16384" width="8.75" style="1"/>
  </cols>
  <sheetData>
    <row r="1" s="1" customFormat="1" ht="23" customHeight="1" spans="1:7">
      <c r="A1" s="8" t="s">
        <v>0</v>
      </c>
      <c r="B1" s="8"/>
      <c r="C1" s="8"/>
      <c r="D1" s="8"/>
      <c r="E1" s="8"/>
      <c r="F1" s="8"/>
      <c r="G1" s="8"/>
    </row>
    <row r="2" s="1" customFormat="1" ht="39" customHeight="1" spans="1:7">
      <c r="A2" s="9" t="s">
        <v>1</v>
      </c>
      <c r="B2" s="9"/>
      <c r="C2" s="9"/>
      <c r="D2" s="9"/>
      <c r="E2" s="9"/>
      <c r="F2" s="9"/>
      <c r="G2" s="9"/>
    </row>
    <row r="3" s="2" customFormat="1" ht="22" customHeight="1" spans="1:7">
      <c r="A3" s="10" t="s">
        <v>2</v>
      </c>
      <c r="B3" s="10" t="s">
        <v>3</v>
      </c>
      <c r="C3" s="11" t="s">
        <v>4</v>
      </c>
      <c r="D3" s="11"/>
      <c r="E3" s="11"/>
      <c r="F3" s="12" t="s">
        <v>5</v>
      </c>
      <c r="G3" s="13" t="s">
        <v>6</v>
      </c>
    </row>
    <row r="4" s="2" customFormat="1" ht="28" customHeight="1" spans="1:7">
      <c r="A4" s="14"/>
      <c r="B4" s="14"/>
      <c r="C4" s="15" t="s">
        <v>7</v>
      </c>
      <c r="D4" s="11" t="s">
        <v>8</v>
      </c>
      <c r="E4" s="11" t="s">
        <v>9</v>
      </c>
      <c r="F4" s="16"/>
      <c r="G4" s="13"/>
    </row>
    <row r="5" s="3" customFormat="1" ht="26" customHeight="1" spans="1:7">
      <c r="A5" s="17">
        <v>1</v>
      </c>
      <c r="B5" s="17" t="s">
        <v>10</v>
      </c>
      <c r="C5" s="17">
        <v>9</v>
      </c>
      <c r="D5" s="17">
        <f>C5*500*3</f>
        <v>13500</v>
      </c>
      <c r="E5" s="17">
        <f>C5*100</f>
        <v>900</v>
      </c>
      <c r="F5" s="17">
        <f>D5+E5</f>
        <v>14400</v>
      </c>
      <c r="G5" s="17"/>
    </row>
    <row r="6" s="3" customFormat="1" ht="26" customHeight="1" spans="1:7">
      <c r="A6" s="17">
        <v>2</v>
      </c>
      <c r="B6" s="17" t="s">
        <v>11</v>
      </c>
      <c r="C6" s="17">
        <v>23</v>
      </c>
      <c r="D6" s="17">
        <f>C6*500*3</f>
        <v>34500</v>
      </c>
      <c r="E6" s="17">
        <f>C6*100-1000</f>
        <v>1300</v>
      </c>
      <c r="F6" s="17">
        <f t="shared" ref="F6:F16" si="0">D6+E6</f>
        <v>35800</v>
      </c>
      <c r="G6" s="18"/>
    </row>
    <row r="7" s="3" customFormat="1" ht="26" customHeight="1" spans="1:7">
      <c r="A7" s="17">
        <v>3</v>
      </c>
      <c r="B7" s="17" t="s">
        <v>12</v>
      </c>
      <c r="C7" s="17">
        <v>48</v>
      </c>
      <c r="D7" s="17">
        <f>47*500*3+500*1+500*2</f>
        <v>72000</v>
      </c>
      <c r="E7" s="17">
        <f>C7*100-1700</f>
        <v>3100</v>
      </c>
      <c r="F7" s="17">
        <f t="shared" si="0"/>
        <v>75100</v>
      </c>
      <c r="G7" s="18"/>
    </row>
    <row r="8" s="3" customFormat="1" ht="26" customHeight="1" spans="1:7">
      <c r="A8" s="17">
        <v>4</v>
      </c>
      <c r="B8" s="17" t="s">
        <v>13</v>
      </c>
      <c r="C8" s="17">
        <v>59</v>
      </c>
      <c r="D8" s="17">
        <f>58*500*3+500+1000</f>
        <v>88500</v>
      </c>
      <c r="E8" s="17">
        <f>C8*100</f>
        <v>5900</v>
      </c>
      <c r="F8" s="17">
        <f t="shared" si="0"/>
        <v>94400</v>
      </c>
      <c r="G8" s="18"/>
    </row>
    <row r="9" s="3" customFormat="1" ht="26" customHeight="1" spans="1:7">
      <c r="A9" s="17">
        <v>5</v>
      </c>
      <c r="B9" s="17" t="s">
        <v>14</v>
      </c>
      <c r="C9" s="17">
        <v>20</v>
      </c>
      <c r="D9" s="17">
        <f>C9*500*3</f>
        <v>30000</v>
      </c>
      <c r="E9" s="17">
        <f>C9*100</f>
        <v>2000</v>
      </c>
      <c r="F9" s="17">
        <f t="shared" si="0"/>
        <v>32000</v>
      </c>
      <c r="G9" s="18"/>
    </row>
    <row r="10" s="3" customFormat="1" ht="26" customHeight="1" spans="1:7">
      <c r="A10" s="17">
        <v>6</v>
      </c>
      <c r="B10" s="17" t="s">
        <v>15</v>
      </c>
      <c r="C10" s="17">
        <v>15</v>
      </c>
      <c r="D10" s="17">
        <f>C10*500*3</f>
        <v>22500</v>
      </c>
      <c r="E10" s="17">
        <f>C10*100</f>
        <v>1500</v>
      </c>
      <c r="F10" s="17">
        <f t="shared" si="0"/>
        <v>24000</v>
      </c>
      <c r="G10" s="18"/>
    </row>
    <row r="11" s="3" customFormat="1" ht="26" customHeight="1" spans="1:7">
      <c r="A11" s="17">
        <v>7</v>
      </c>
      <c r="B11" s="17" t="s">
        <v>16</v>
      </c>
      <c r="C11" s="17">
        <v>34</v>
      </c>
      <c r="D11" s="17">
        <f>34*500*3+1000</f>
        <v>52000</v>
      </c>
      <c r="E11" s="17">
        <f>C11*100</f>
        <v>3400</v>
      </c>
      <c r="F11" s="17">
        <f t="shared" si="0"/>
        <v>55400</v>
      </c>
      <c r="G11" s="18"/>
    </row>
    <row r="12" s="4" customFormat="1" ht="26" customHeight="1" spans="1:7">
      <c r="A12" s="17">
        <v>8</v>
      </c>
      <c r="B12" s="17" t="s">
        <v>17</v>
      </c>
      <c r="C12" s="17">
        <v>18</v>
      </c>
      <c r="D12" s="17">
        <f>6*500*3+12*250*1</f>
        <v>12000</v>
      </c>
      <c r="E12" s="17">
        <v>1200</v>
      </c>
      <c r="F12" s="17">
        <f t="shared" si="0"/>
        <v>13200</v>
      </c>
      <c r="G12" s="18"/>
    </row>
    <row r="13" s="3" customFormat="1" ht="26" customHeight="1" spans="1:7">
      <c r="A13" s="17">
        <v>9</v>
      </c>
      <c r="B13" s="17" t="s">
        <v>18</v>
      </c>
      <c r="C13" s="17">
        <v>42</v>
      </c>
      <c r="D13" s="17">
        <f>41*500*3+2000</f>
        <v>63500</v>
      </c>
      <c r="E13" s="17">
        <f>C13*100</f>
        <v>4200</v>
      </c>
      <c r="F13" s="17">
        <f t="shared" si="0"/>
        <v>67700</v>
      </c>
      <c r="G13" s="18"/>
    </row>
    <row r="14" s="3" customFormat="1" ht="26" customHeight="1" spans="1:7">
      <c r="A14" s="17">
        <v>10</v>
      </c>
      <c r="B14" s="17" t="s">
        <v>19</v>
      </c>
      <c r="C14" s="17">
        <v>31</v>
      </c>
      <c r="D14" s="17">
        <f>C14*500*3</f>
        <v>46500</v>
      </c>
      <c r="E14" s="17">
        <f>C14*100</f>
        <v>3100</v>
      </c>
      <c r="F14" s="17">
        <f t="shared" si="0"/>
        <v>49600</v>
      </c>
      <c r="G14" s="18"/>
    </row>
    <row r="15" s="3" customFormat="1" ht="26" customHeight="1" spans="1:7">
      <c r="A15" s="17">
        <v>11</v>
      </c>
      <c r="B15" s="17" t="s">
        <v>20</v>
      </c>
      <c r="C15" s="17">
        <v>14</v>
      </c>
      <c r="D15" s="17">
        <f>C15*500*3</f>
        <v>21000</v>
      </c>
      <c r="E15" s="17">
        <f>C15*100</f>
        <v>1400</v>
      </c>
      <c r="F15" s="17">
        <f t="shared" si="0"/>
        <v>22400</v>
      </c>
      <c r="G15" s="17"/>
    </row>
    <row r="16" s="3" customFormat="1" ht="26" customHeight="1" spans="1:7">
      <c r="A16" s="17" t="s">
        <v>21</v>
      </c>
      <c r="B16" s="17"/>
      <c r="C16" s="17">
        <f>SUM(C5:C15)</f>
        <v>313</v>
      </c>
      <c r="D16" s="17">
        <f>SUM(D5:D15)</f>
        <v>456000</v>
      </c>
      <c r="E16" s="17">
        <f>SUM(E5:E15)</f>
        <v>28000</v>
      </c>
      <c r="F16" s="17">
        <f t="shared" si="0"/>
        <v>484000</v>
      </c>
      <c r="G16" s="17"/>
    </row>
    <row r="17" s="1" customFormat="1" spans="1:8">
      <c r="A17" s="19" t="s">
        <v>22</v>
      </c>
      <c r="B17" s="19"/>
      <c r="C17" s="19"/>
      <c r="D17" s="19"/>
      <c r="E17" s="19"/>
      <c r="F17" s="19"/>
      <c r="G17" s="19"/>
      <c r="H17" s="20"/>
    </row>
    <row r="18" s="1" customFormat="1" spans="1:7">
      <c r="A18" s="19"/>
      <c r="B18" s="19"/>
      <c r="C18" s="19"/>
      <c r="D18" s="19"/>
      <c r="E18" s="19"/>
      <c r="F18" s="19"/>
      <c r="G18" s="19"/>
    </row>
    <row r="19" s="5" customFormat="1" spans="1:7">
      <c r="A19" s="19"/>
      <c r="B19" s="19"/>
      <c r="C19" s="19"/>
      <c r="D19" s="19"/>
      <c r="E19" s="19"/>
      <c r="F19" s="19"/>
      <c r="G19" s="19"/>
    </row>
    <row r="20" s="5" customFormat="1" spans="1:7">
      <c r="A20" s="19"/>
      <c r="B20" s="19"/>
      <c r="C20" s="19"/>
      <c r="D20" s="19"/>
      <c r="E20" s="19"/>
      <c r="F20" s="19"/>
      <c r="G20" s="19"/>
    </row>
    <row r="21" s="5" customFormat="1" spans="1:7">
      <c r="A21" s="19"/>
      <c r="B21" s="19"/>
      <c r="C21" s="19"/>
      <c r="D21" s="19"/>
      <c r="E21" s="19"/>
      <c r="F21" s="19"/>
      <c r="G21" s="19"/>
    </row>
  </sheetData>
  <autoFilter xmlns:etc="http://www.wps.cn/officeDocument/2017/etCustomData" ref="A4:H18" etc:filterBottomFollowUsedRange="0">
    <extLst/>
  </autoFilter>
  <mergeCells count="9">
    <mergeCell ref="A1:G1"/>
    <mergeCell ref="A2:G2"/>
    <mergeCell ref="C3:E3"/>
    <mergeCell ref="A16:B16"/>
    <mergeCell ref="A3:A4"/>
    <mergeCell ref="B3:B4"/>
    <mergeCell ref="F3:F4"/>
    <mergeCell ref="G3:G4"/>
    <mergeCell ref="A17:G18"/>
  </mergeCells>
  <printOptions horizontalCentered="1"/>
  <pageMargins left="0.751388888888889" right="0.751388888888889" top="1" bottom="1" header="0.5" footer="0.5"/>
  <pageSetup paperSize="1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安娜</cp:lastModifiedBy>
  <dcterms:created xsi:type="dcterms:W3CDTF">2023-05-18T03:15:00Z</dcterms:created>
  <dcterms:modified xsi:type="dcterms:W3CDTF">2025-09-22T02:04:21Z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739B1C9509B442FDAB89AD36388437FE_13</vt:lpwstr>
  </property>
</Properties>
</file>